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160" tabRatio="500"/>
  </bookViews>
  <sheets>
    <sheet name="Wireles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6" i="1"/>
  <c r="H18"/>
  <c r="H19"/>
  <c r="H20"/>
  <c r="H21"/>
  <c r="H27"/>
  <c r="G16"/>
  <c r="G18"/>
  <c r="G19"/>
  <c r="G20"/>
  <c r="G21"/>
  <c r="G27"/>
  <c r="F16"/>
  <c r="F18"/>
  <c r="F19"/>
  <c r="F20"/>
  <c r="F21"/>
  <c r="F27"/>
  <c r="E16"/>
  <c r="E18"/>
  <c r="E19"/>
  <c r="E20"/>
  <c r="E21"/>
  <c r="E27"/>
  <c r="D16"/>
  <c r="D18"/>
  <c r="D19"/>
  <c r="D20"/>
  <c r="D27"/>
  <c r="C16"/>
  <c r="C18"/>
  <c r="C19"/>
  <c r="C27"/>
  <c r="B16"/>
  <c r="B17"/>
  <c r="B18"/>
  <c r="B19"/>
  <c r="B27"/>
  <c r="H25"/>
  <c r="G25"/>
  <c r="F25"/>
  <c r="E25"/>
  <c r="D25"/>
  <c r="C25"/>
  <c r="B25"/>
</calcChain>
</file>

<file path=xl/comments1.xml><?xml version="1.0" encoding="utf-8"?>
<comments xmlns="http://schemas.openxmlformats.org/spreadsheetml/2006/main">
  <authors>
    <author>HAN</author>
    <author>Carleton University</author>
    <author>LR</author>
    <author>Dwayne Winseck</author>
    <author>Brian Wilkinson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HAN:
Population in Quebec: 7,750,518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Rogers in Quebec in 2008: 35%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4,262,785*35%= 1,491,975
QC ARPU: 50.45</t>
        </r>
        <r>
          <rPr>
            <sz val="9"/>
            <color indexed="81"/>
            <rFont val="Tahoma"/>
            <family val="2"/>
          </rPr>
          <t xml:space="preserve">
(Source: Rogers Annual Report 2009, p.28, http://www.rogers.com/cms/investor_relations/pdfs/2009_Annual-Report.pdf)
</t>
        </r>
        <r>
          <rPr>
            <b/>
            <sz val="9"/>
            <color indexed="81"/>
            <rFont val="Tahoma"/>
            <family val="2"/>
          </rPr>
          <t>Revenue Fr.:  1,491,975*12*64.34= 1,151.924 million
                     18.18% of total revenue in 2008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HAN:
Population in Quebec: 7,905,087 in 2010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63% in 2010</t>
        </r>
        <r>
          <rPr>
            <sz val="9"/>
            <color indexed="81"/>
            <rFont val="Tahoma"/>
            <family val="2"/>
          </rPr>
          <t xml:space="preserve">
(Source: CRTC Monitor Report 2011, Figure 5.5.9,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Quebec:
7,905,087 *63% = 4,980,204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Wireless subscriber market share of Rogers in Quebec in 2010: 33%</t>
        </r>
        <r>
          <rPr>
            <sz val="9"/>
            <color indexed="81"/>
            <rFont val="Tahoma"/>
            <family val="2"/>
          </rPr>
          <t xml:space="preserve">
(Source: CRTC Monitor Report 2012, Table 5.5.4, http://www.crtc.gc.ca/eng/publications/reports/PolicyMonitoring/2011/cmr5.htm)
Subscribers Fr.: 4,980,204*33%= 1,643,467
QC ARPU: 49.98
(Source: Rogers Annual Report 2011, p.29, http://www.rogers.com/cms/investor_relations/pdfs/2011_Annual-Report.pdf)
</t>
        </r>
        <r>
          <rPr>
            <b/>
            <sz val="9"/>
            <color indexed="81"/>
            <rFont val="Tahoma"/>
            <family val="2"/>
          </rPr>
          <t>Revenue Fr.:  1,643,467*12*62.62=  1,195.524 million
                     17.15% of total revenue in 2010</t>
        </r>
      </text>
    </comment>
    <comment ref="F3" authorId="1">
      <text>
        <r>
          <rPr>
            <b/>
            <sz val="9"/>
            <color indexed="81"/>
            <rFont val="Tahoma"/>
            <family val="2"/>
          </rPr>
          <t>HAN:
Population in Quebec: 7,977,989 in 2011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65% in 2011</t>
        </r>
        <r>
          <rPr>
            <sz val="9"/>
            <color indexed="81"/>
            <rFont val="Tahoma"/>
            <family val="2"/>
          </rPr>
          <t xml:space="preserve">
(Source: CRTC Monitor Report 2012, Table 5.5.11,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Quebec;
7,977,989*65%=5,185,693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Wireless subscriber market share of Bell in Quebec in 2011: 34%
</t>
        </r>
        <r>
          <rPr>
            <sz val="9"/>
            <color indexed="81"/>
            <rFont val="Tahoma"/>
            <family val="2"/>
          </rPr>
          <t xml:space="preserve">(Source: CRTC Monitor Report 2012, Table 5.5.5,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 xml:space="preserve">Subscribers Fr.: 5,185,693*34%= 1,763,136 </t>
        </r>
        <r>
          <rPr>
            <sz val="9"/>
            <color indexed="81"/>
            <rFont val="Tahoma"/>
            <family val="2"/>
          </rPr>
          <t xml:space="preserve">
QC </t>
        </r>
        <r>
          <rPr>
            <b/>
            <sz val="9"/>
            <color indexed="81"/>
            <rFont val="Tahoma"/>
            <family val="2"/>
          </rPr>
          <t>ARPU: 50.36</t>
        </r>
        <r>
          <rPr>
            <sz val="9"/>
            <color indexed="81"/>
            <rFont val="Tahoma"/>
            <family val="2"/>
          </rPr>
          <t xml:space="preserve">
(Source: Bell Annual Report 2011, p.25, http://www.bce.ca/assets/Uploads/Documents/archivesAnnualReport/BCE/2010/BCE_annual_2010_en.pdf)
</t>
        </r>
        <r>
          <rPr>
            <b/>
            <sz val="9"/>
            <color indexed="81"/>
            <rFont val="Tahoma"/>
            <family val="2"/>
          </rPr>
          <t>Revenue Fr.:  1,763,136 *12*53.55= 1,132.991 million; 
                     21.66% of total revenue in 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2">
      <text>
        <r>
          <rPr>
            <b/>
            <sz val="9"/>
            <color indexed="81"/>
            <rFont val="Calibri"/>
            <family val="2"/>
          </rPr>
          <t>QC ARPU: 51.95* 29%subscriber share</t>
        </r>
      </text>
    </comment>
    <comment ref="H3" authorId="3">
      <text>
        <r>
          <rPr>
            <sz val="9"/>
            <color indexed="81"/>
            <rFont val="Calibri"/>
            <family val="2"/>
          </rPr>
          <t xml:space="preserve">Population in Quebec: 8155334 in 2013
(Source: Institut de la Statistique Quebec, Population of Quebec, 2001 - 2013 http://www.stat.gouv.qc.ca/donstat/societe/demographie/struc_poplt/QC_age_et_sexe.xls)
Wireless Penetration Rate in Quebec: est @ 68.6% based on previous year's growth rate. (Source: CRTC Monitor Report 2013, Table 5.5.10, http://www.crtc.gc.ca/eng/publications/reports/PolicyMonitoring/2012/cmr5.htm)
Estimated Number of Subscribers in Wireless for Quebec;
8155334*68.6%=5597821.3
Wireless subscriber market share of Rogers in Quebec in 2012: 28%
(Source: CRTC Monitor Report 2013, Table 5.5.5
Subscribers Fr.: 5594559.1 *28% =
QC ARPU:$52.82 (i.e. estimated QC ARPU 86.6% of Telus' nationwide ARPU (Telus AR 2013, p. 40) based on previous year ARPU / CRTC 2013 CMCR Table 5.5.7.
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Fido in 2000 uses it's share of the national market, i.e. 8% based on revenues of $430.5 million (Microcell, AR 2000, p. 20), as a proxy for its share of the Quebec market. This is a conservative estimate given that the company was Montreal-based and it was widely seen as carving out a strong position within that city and Quebec for its national expansion. </t>
        </r>
      </text>
    </comment>
    <comment ref="C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Fido in 2004 is based on the percentage of Quebec population out of national population in 2004.
Quebec: 7,535,929
(Source: Institut de la Statistique Quebec, Population of Quebec, 2001 - 2012 http://www.stat.gouv.qc.ca/donstat/societe/demographie/struc_poplt/QC_age_et_sexe.xls)
National: 31,940,676
(Source: Statistics Canada, Table 051-0001, http://www5.statcan.gc.ca/cansim/a47)
Percentage of Quebec population out of national population in 2004:
7,535,929/31,940,676 = 23.59%
Estimated French Revenue: 550*23.59%=129.76 (million)
</t>
        </r>
      </text>
    </comment>
    <comment ref="B5" authorId="3">
      <text>
        <r>
          <rPr>
            <sz val="9"/>
            <color indexed="81"/>
            <rFont val="Calibri"/>
            <family val="2"/>
          </rPr>
          <t>HAN:
Estimated French Revenue for Bell in 2000 is based on the percentage of Quebec population out of national population (excluding western provinces: Manitoba, Alberta, and Saskatchewan)
 in 2000.
Quebec pop:7356951
(Source: Statistics Canada, Table 051-0001)
National pop exluding Western Provinces: 25526654
(Source: Statistics Canada, Table 051-0001)
Percentage of Quebec pop out of national pop (excluding Western provinces) = 28.82%4%
Estimated French Revenue:Total revenue*28.82%</t>
        </r>
      </text>
    </comment>
    <comment ref="C5" authorId="3">
      <text>
        <r>
          <rPr>
            <sz val="9"/>
            <color indexed="81"/>
            <rFont val="Calibri"/>
            <family val="2"/>
          </rPr>
          <t>Estimated French Revenue for Bell in 2004 is based on the percentage of Quebec population out of national population (excluding western provinces: Manitoba, Alberta, and Saskatchewan)
 in 2004.
Quebec pop: 7535278
(Source: Statistics Canada, Table 051-0001)
National pop exluding Western Provinces: 26529082
(Source: Statistics Canada, Table 051-0001)
Percentage of Quebec pop out of national pop (excluding Western provinces) = 28.4%
Estimated French Revenue:Total revenue*28.4%</t>
        </r>
      </text>
    </comment>
    <comment ref="D5" authorId="1">
      <text>
        <r>
          <rPr>
            <sz val="9"/>
            <color indexed="81"/>
            <rFont val="Tahoma"/>
            <family val="2"/>
          </rPr>
          <t xml:space="preserve">HAN:
Estimated French Revenue for Bell in 2008 is based on the percentage of Quebec population out of national population (excluding western provinces: Manitoba, Alberta, and Saskatchewan)
 in 2008.
Quebec pop: 7761504
(Source: Statistics Canada, Table 051-0001)
National pop exluding Western Provinces: 27434898
(Source: Statistics Canada, Table 051-0001)
Percentage of Quebec pop out of national pop (excluding Western provinces) = 28.29%4%
Estimated French Revenue:Total revenue*28.29%
</t>
        </r>
      </text>
    </comment>
    <comment ref="E5" authorId="1">
      <text>
        <r>
          <rPr>
            <sz val="9"/>
            <color indexed="81"/>
            <rFont val="Tahoma"/>
            <family val="2"/>
          </rPr>
          <t>HAN:
Estimated French Revenue for Bell in 2010 is based on the percentage of Quebec population out of national population (excluding western provinces: Manitoba, Alberta, and Saskatchewan)
 in 2010.
Quebec pop: 7,929.4 million
(Source: Statistics Canada, Table 051-0001)
National pop exluding Western Provinces: 28,000.4
(Source: Statistics Canada, Table 051-0001)
Percentage of Quebec pop out of national pop (excluding Western provinces) :
7294.4 m / 28,000.4 m = .283%
Bell's revenue: 4987
Estimated French Revenue:  4987*.283%</t>
        </r>
        <r>
          <rPr>
            <b/>
            <sz val="9"/>
            <color indexed="81"/>
            <rFont val="Tahoma"/>
            <family val="2"/>
          </rPr>
          <t xml:space="preserve">
               </t>
        </r>
      </text>
    </comment>
    <comment ref="F5" authorId="3">
      <text>
        <r>
          <rPr>
            <sz val="9"/>
            <color indexed="81"/>
            <rFont val="Calibri"/>
            <family val="2"/>
          </rPr>
          <t>HAN:
Estimated French Revenue for Bell in 2011  is based on the percentage of Quebec population out of national population (excluding western provinces: Manitoba, Alberta, and Saskatchewan)
 in 2010.
Quebec pop: 7,929.4 million
(Source: Statistics Canada, Table 051-0001)
National pop exluding Western Provinces: 28,000.4
(Source: Statistics Canada, Table 051-0001)
Percentage of Quebec pop out of national pop (excluding Western provinces) :
7294.4 m / 28,000.4 m = .283%
Bell's revenue: 5319
Estimated French Revenue:  5319*.283%</t>
        </r>
      </text>
    </comment>
    <comment ref="G5" authorId="3">
      <text>
        <r>
          <rPr>
            <sz val="9"/>
            <color indexed="81"/>
            <rFont val="Calibri"/>
            <family val="2"/>
          </rPr>
          <t>Estimated French Revenue for Bell in 2012 is based on the percentage of Quebec population out of national population (excluding western provinces:  Manitoba, Alberta, and Saskatchewan) 
 in 2012. 
Quebec pop: 8054756 
(Source: Statistics Canada, http://www.statcan.gc.ca/daily-quotidien/120927/t120927b002-eng.htm) 
National pop exluding Western Provinces: 28,659,785 
(Source: Statistics Canada,http://www.statcan.gc.ca/daily-quotidien/120927/t120927b002-eng.htm) 
Percentage of Quebec pop out of national pop (excluding Western provinces):28.1% 
Bell's revenue: $5680
Estimated French Revenue: 5680*.281%</t>
        </r>
        <r>
          <rPr>
            <b/>
            <sz val="9"/>
            <color indexed="81"/>
            <rFont val="Calibri"/>
            <family val="2"/>
          </rPr>
          <t xml:space="preserve"> </t>
        </r>
      </text>
    </comment>
    <comment ref="H5" authorId="3">
      <text>
        <r>
          <rPr>
            <sz val="9"/>
            <color indexed="81"/>
            <rFont val="Calibri"/>
            <family val="2"/>
          </rPr>
          <t xml:space="preserve">Estimated French Revenue for Bell in 2013  is based on the percentage of Quebec population out of national population (excluding western provinces:  Manitoba, Alberta, and Saskatchewan) 
 in 2012. 
Quebec pop: 8054756 
(Source: Statistics Canada, http://www.statcan.gc.ca/daily-quotidien/120927/t120927b002-eng.htm) 
National pop exluding Western Provinces: 28,659,785 
(Source: Statistics Canada,http://www.statcan.gc.ca/daily-quotidien/120927/t120927b002-eng.htm) 
Percentage of Quebec pop out of national pop (excluding Western provinces):28.1% 
Bell's revenue: $5946
Estimated French Revenue: 5946*.281% </t>
        </r>
      </text>
    </comment>
    <comment ref="B6" authorId="1">
      <text>
        <r>
          <rPr>
            <sz val="9"/>
            <color indexed="81"/>
            <rFont val="Tahoma"/>
            <family val="2"/>
          </rPr>
          <t>Population in Quebec: 7356951 in 2000.
(Source: Institut de la Statistique Quebec, Population of Quebec, 2001 - 2012 http://www.stat.gouv.qc.ca/donstat/societe/demographie/struc_poplt/QC_age_et_sexe.xls)
Wireless Penetration Rate in Quebec: 22%.
(Source: CRTC Monitor Report 2009, Figure 5.5.9, http://www.crtc.gc.ca/eng/publications/reports/policymonitoring/2009/2009MonitoringReportFinalEn.pdf)
7356951 *22% = 1618529.22
Estimated wireless subscriber market share for Telus in Quebec in 2000: 17%.
(Source: CRTC Monitor Report 2004, Table 5.5.4, 
Subscribers Fr.: 1618529.22*17%=275150.0 * QC ARPU:$52*12</t>
        </r>
      </text>
    </comment>
    <comment ref="C6" authorId="1">
      <text>
        <r>
          <rPr>
            <sz val="9"/>
            <color indexed="81"/>
            <rFont val="Tahoma"/>
            <family val="2"/>
          </rPr>
          <t>Population in Quebec: 7535278 in 2004
(Source: Institut de la Statistique Quebec, Population of Quebec, 2001 - 2012 http://www.stat.gouv.qc.ca/donstat/societe/demographie/struc_poplt/QC_age_et_sexe.xls)
Wireless Penetration Rate in Quebec: 36% in 2004
(Source: CRTC Monitor Report 2009, Figure 5.5.9, http://www.crtc.gc.ca/eng/publications/reports/policymonitoring/2009/2009MonitoringReportFinalEn.pdf)
 7535278 *36% = 2,712,700.08
Wireless subscriber market share of Telus in Quebec in 2004: 18%.
(Source: CRTC Monitor Report 2004, Table 5.5.4, 
Subscribers Fr.: 2,712,700.08*18%=488286.0144 
QC ARPU:$52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HAN:
Population in Quebec: 7,9750,518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Telus in Quebec in 2008: 23%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4,262,785*23%= 980,441 
QC ARPU:50.45</t>
        </r>
        <r>
          <rPr>
            <sz val="9"/>
            <color indexed="81"/>
            <rFont val="Tahoma"/>
            <family val="2"/>
          </rPr>
          <t xml:space="preserve">
(Source: Telus 2009 Annual Report -  Financial Review, p. 10 http://about.telus.com/servlet/JiveServlet/downloadBody/1061-102-1-1040/2009%20Annual%20Report_Financial%20Review.pdf)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HAN:
Population in Quebec: 7,905,087 in 2010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63% in 2010</t>
        </r>
        <r>
          <rPr>
            <sz val="9"/>
            <color indexed="81"/>
            <rFont val="Tahoma"/>
            <family val="2"/>
          </rPr>
          <t xml:space="preserve">
(Source: CRTC Monitor Report 2011, Figure 5.5.9,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Quebec:
7,905,087 *63% = 4,980,204
Wireless subscriber market share of Telus in Quebec in 2010: 27%</t>
        </r>
        <r>
          <rPr>
            <sz val="9"/>
            <color indexed="81"/>
            <rFont val="Tahoma"/>
            <family val="2"/>
          </rPr>
          <t xml:space="preserve">
(Source: CRTC Monitor Report 2012, Table 5.5.5,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Subscribers Fr.: 4,980,204*27%= 1,344,655 
QC ARPU: 49.98</t>
        </r>
        <r>
          <rPr>
            <sz val="9"/>
            <color indexed="81"/>
            <rFont val="Tahoma"/>
            <family val="2"/>
          </rPr>
          <t xml:space="preserve">
(Source: Telus Annual Report 2011, p. 36 http://about.telus.com/servlet/JiveServlet/downloadBody/4421-102-1-4590/2011%20TELUS%20Annual%20Report.pdf)
</t>
        </r>
      </text>
    </comment>
    <comment ref="F6" authorId="1">
      <text>
        <r>
          <rPr>
            <b/>
            <sz val="9"/>
            <color indexed="81"/>
            <rFont val="Tahoma"/>
            <family val="2"/>
          </rPr>
          <t>HAN:
Population in Quebec: 7,977,989 in 2011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65% in 2011</t>
        </r>
        <r>
          <rPr>
            <sz val="9"/>
            <color indexed="81"/>
            <rFont val="Tahoma"/>
            <family val="2"/>
          </rPr>
          <t xml:space="preserve">
(Source: CRTC Monitor Report 2012, Table 5.5.11, http://www.crtc.gc.ca/eng/publications/reports/PolicyMonitoring/2012/cmr5.htm)
E</t>
        </r>
        <r>
          <rPr>
            <b/>
            <sz val="9"/>
            <color indexed="81"/>
            <rFont val="Tahoma"/>
            <family val="2"/>
          </rPr>
          <t>stimated Number of Subscribers in Wireless for Quebec;
7,977,989*65%=5,185,693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Wireless subscriber market share of Telus in Quebec in 2011: 28%</t>
        </r>
        <r>
          <rPr>
            <sz val="9"/>
            <color indexed="81"/>
            <rFont val="Tahoma"/>
            <family val="2"/>
          </rPr>
          <t xml:space="preserve">
(Source: CRTC Monitor Report 2012, Table 5.5.5,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>Subscribers Fr.: 5,185,693*28%= 1,451,994 
QC ARPU: 50.36</t>
        </r>
        <r>
          <rPr>
            <sz val="9"/>
            <color indexed="81"/>
            <rFont val="Tahoma"/>
            <family val="2"/>
          </rPr>
          <t xml:space="preserve">
(Source: Telus Annual Report 2011, p. 36 http://about.telus.com/servlet/JiveServlet/downloadBody/4421-102-1-4590/2011%20TELUS%20Annual%20Report.pdf)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2">
      <text>
        <r>
          <rPr>
            <sz val="9"/>
            <color indexed="81"/>
            <rFont val="Calibri"/>
            <family val="2"/>
          </rPr>
          <t xml:space="preserve">HAN:
Population in Quebec: 8084059 in 2012
(Source: Institut de la Statistique Quebec, Population of Quebec, 2001 - 2013 http://www.stat.gouv.qc.ca/donstat/societe/demographie/struc_poplt/QC_age_et_sexe.xls)
Wireless Penetration Rate in Quebec: 66.8% in 2012
(Source: CRTC Monitor Report 2013, Table 5.5.10, http://www.crtc.gc.ca/eng/publications/reports/PolicyMonitoring/2012/cmr5.htm)
Estimated Number of Subscribers in Wireless for Quebec;
8155334*66.8%=5,185,693
Wireless subscriber market share of Telus in Quebec in 2012: 28%
(Source: CRTC Monitor Report 2013, Table 5.5.5
Subscribers Fr.: 5,185,693*28%= 1525373.671
QC ARPU: 51.95
</t>
        </r>
      </text>
    </comment>
    <comment ref="H6" authorId="3">
      <text>
        <r>
          <rPr>
            <sz val="9"/>
            <color indexed="81"/>
            <rFont val="Calibri"/>
            <family val="2"/>
          </rPr>
          <t xml:space="preserve">HAN:
Population in Quebec: 8155334 in 2013
(Source: Institut de la Statistique Quebec, Population of Quebec, 2001 - 2013 http://www.stat.gouv.qc.ca/donstat/societe/demographie/struc_poplt/QC_age_et_sexe.xls)
Wireless Penetration Rate in Quebec: est @ 68.6% based on previous year's growth rate. (Source: CRTC Monitor Report 2013, Table 5.5.10, http://www.crtc.gc.ca/eng/publications/reports/PolicyMonitoring/2012/cmr5.htm)
Estimated Number of Subscribers in Wireless for Quebec;
8155334*68.6%=5597821.3
Wireless subscriber market share of Telus in Quebec in 2012: 28%
(Source: CRTC Monitor Report 2013, Table 5.5.5
Subscribers Fr.: 5447763.1*28%= 1,567390.0
QC ARPU:$52.82 (i.e. estimated QC ARPU 86.6% of Telus' nationwide ARPU (Telus AR 2013, p. 40) based on previous year ARPU / CRTC 2013 CMCR Table 5.5.7.
</t>
        </r>
      </text>
    </comment>
    <comment ref="F7" authorId="3">
      <text>
        <r>
          <rPr>
            <sz val="9"/>
            <color indexed="81"/>
            <rFont val="Verdana"/>
          </rPr>
          <t xml:space="preserve">Quebecor Management Discussion and Analysis, 2012, p. 11. http://www.quebecor.com/sites/default/files/2012Q4/MDA_QI_Q4_2012Ang_FINAL.pdf
</t>
        </r>
      </text>
    </comment>
    <comment ref="G7" authorId="4">
      <text>
        <r>
          <rPr>
            <b/>
            <sz val="9"/>
            <color indexed="81"/>
            <rFont val="宋体"/>
            <family val="2"/>
          </rPr>
          <t>Brian Wilkinson: Quebecor Management Discussion and Analysis, 2012, p. 11.http://www.quebecor.com/sites/default/files/2012Q4/MDA_QI_Q4_2012Ang_FINAL.pdf</t>
        </r>
        <r>
          <rPr>
            <sz val="9"/>
            <color indexed="81"/>
            <rFont val="宋体"/>
            <family val="2"/>
          </rPr>
          <t xml:space="preserve">
</t>
        </r>
      </text>
    </comment>
    <comment ref="H7" authorId="4">
      <text>
        <r>
          <rPr>
            <sz val="9"/>
            <color indexed="81"/>
            <rFont val="Verdana"/>
          </rPr>
          <t xml:space="preserve">Quebecor Financial Review 2013, p. 13.
</t>
        </r>
      </text>
    </comment>
  </commentList>
</comments>
</file>

<file path=xl/sharedStrings.xml><?xml version="1.0" encoding="utf-8"?>
<sst xmlns="http://schemas.openxmlformats.org/spreadsheetml/2006/main" count="20" uniqueCount="18">
  <si>
    <t>Wireless Telecommunications Ownership Groups, Revenue ($million) and Concentration Levels, 2000-2013 (1)</t>
    <phoneticPr fontId="2" type="noConversion"/>
  </si>
  <si>
    <t>Rogers (2)</t>
    <phoneticPr fontId="2" type="noConversion"/>
  </si>
  <si>
    <t xml:space="preserve">   Fido (3)</t>
    <phoneticPr fontId="2" type="noConversion"/>
  </si>
  <si>
    <t>Rogers</t>
    <phoneticPr fontId="2" type="noConversion"/>
  </si>
  <si>
    <t>Bell (4)</t>
    <phoneticPr fontId="2" type="noConversion"/>
  </si>
  <si>
    <t>Telus (5)</t>
    <phoneticPr fontId="2" type="noConversion"/>
  </si>
  <si>
    <t>Quebecor/Videtron (6)</t>
    <phoneticPr fontId="2" type="noConversion"/>
  </si>
  <si>
    <t>New Entrants (7)</t>
    <phoneticPr fontId="2" type="noConversion"/>
  </si>
  <si>
    <t>Total $</t>
    <phoneticPr fontId="2" type="noConversion"/>
  </si>
  <si>
    <t>Wireless Telecommunications Ownership Groups, Market Shares (based on Revenues, $Mill) and Concentration Levels, 2000-2013 (1)</t>
    <phoneticPr fontId="2" type="noConversion"/>
  </si>
  <si>
    <t>Rogers (2)</t>
    <phoneticPr fontId="2" type="noConversion"/>
  </si>
  <si>
    <t xml:space="preserve">   Fido (3)</t>
    <phoneticPr fontId="2" type="noConversion"/>
  </si>
  <si>
    <t>Telus (5)</t>
    <phoneticPr fontId="2" type="noConversion"/>
  </si>
  <si>
    <t>Quebecor/Videtron (6)</t>
    <phoneticPr fontId="2" type="noConversion"/>
  </si>
  <si>
    <t>Total $</t>
    <phoneticPr fontId="2" type="noConversion"/>
  </si>
  <si>
    <t>CR</t>
  </si>
  <si>
    <t>HHI</t>
  </si>
  <si>
    <t>Notes and Sources: See Appendix 2.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</si>
</sst>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"/>
  </numFmts>
  <fonts count="16">
    <font>
      <sz val="12"/>
      <color indexed="8"/>
      <name val="Calibri"/>
      <family val="2"/>
    </font>
    <font>
      <sz val="14"/>
      <color indexed="8"/>
      <name val="Cambria"/>
    </font>
    <font>
      <sz val="8"/>
      <name val="Verdana"/>
    </font>
    <font>
      <b/>
      <sz val="14"/>
      <name val="Cambria"/>
    </font>
    <font>
      <sz val="11"/>
      <color indexed="8"/>
      <name val="Calibri"/>
      <family val="2"/>
      <charset val="134"/>
    </font>
    <font>
      <sz val="12"/>
      <color indexed="8"/>
      <name val="Cambria"/>
    </font>
    <font>
      <b/>
      <sz val="12"/>
      <color indexed="8"/>
      <name val="Cambria"/>
    </font>
    <font>
      <sz val="12"/>
      <name val="Cambria"/>
    </font>
    <font>
      <b/>
      <sz val="12"/>
      <name val="Cambri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9"/>
      <color indexed="81"/>
      <name val="Verdana"/>
    </font>
    <font>
      <b/>
      <sz val="9"/>
      <color indexed="81"/>
      <name val="宋体"/>
      <family val="2"/>
    </font>
    <font>
      <sz val="9"/>
      <color indexed="81"/>
      <name val="宋体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165" fontId="1" fillId="0" borderId="0" xfId="0" applyNumberFormat="1" applyFont="1" applyAlignment="1"/>
    <xf numFmtId="165" fontId="3" fillId="0" borderId="0" xfId="1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0" fontId="5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5" fillId="0" borderId="0" xfId="0" applyNumberFormat="1" applyFont="1" applyAlignment="1">
      <alignment horizontal="right"/>
    </xf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Fill="1"/>
    <xf numFmtId="165" fontId="7" fillId="0" borderId="0" xfId="0" applyNumberFormat="1" applyFont="1"/>
    <xf numFmtId="165" fontId="6" fillId="0" borderId="0" xfId="1" applyNumberFormat="1" applyFont="1" applyFill="1" applyAlignment="1">
      <alignment horizontal="left"/>
    </xf>
    <xf numFmtId="165" fontId="6" fillId="0" borderId="0" xfId="1" applyNumberFormat="1" applyFont="1" applyFill="1" applyAlignment="1">
      <alignment horizontal="right"/>
    </xf>
    <xf numFmtId="165" fontId="8" fillId="0" borderId="0" xfId="0" applyNumberFormat="1" applyFont="1" applyFill="1"/>
    <xf numFmtId="165" fontId="8" fillId="0" borderId="0" xfId="0" applyNumberFormat="1" applyFont="1"/>
    <xf numFmtId="165" fontId="6" fillId="0" borderId="0" xfId="0" applyNumberFormat="1" applyFont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 applyFill="1" applyAlignment="1">
      <alignment horizontal="right"/>
    </xf>
    <xf numFmtId="0" fontId="7" fillId="0" borderId="0" xfId="1" applyNumberFormat="1" applyFont="1" applyAlignment="1">
      <alignment horizontal="right"/>
    </xf>
    <xf numFmtId="0" fontId="8" fillId="0" borderId="0" xfId="1" applyNumberFormat="1" applyFont="1" applyAlignment="1">
      <alignment horizontal="right"/>
    </xf>
    <xf numFmtId="0" fontId="8" fillId="0" borderId="0" xfId="1" applyNumberFormat="1" applyFont="1" applyFill="1" applyAlignment="1">
      <alignment horizontal="right"/>
    </xf>
    <xf numFmtId="165" fontId="8" fillId="0" borderId="0" xfId="1" applyNumberFormat="1" applyFont="1" applyFill="1" applyAlignment="1">
      <alignment horizontal="left"/>
    </xf>
    <xf numFmtId="165" fontId="8" fillId="0" borderId="0" xfId="1" applyNumberFormat="1" applyFont="1" applyFill="1" applyAlignment="1">
      <alignment horizontal="right"/>
    </xf>
    <xf numFmtId="165" fontId="8" fillId="0" borderId="0" xfId="0" applyNumberFormat="1" applyFont="1" applyAlignment="1">
      <alignment vertical="top"/>
    </xf>
    <xf numFmtId="165" fontId="7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1"/>
  <sheetViews>
    <sheetView tabSelected="1" zoomScale="125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A27" sqref="A27:XFD27"/>
    </sheetView>
  </sheetViews>
  <sheetFormatPr baseColWidth="10" defaultRowHeight="15"/>
  <cols>
    <col min="1" max="1" width="21.1640625" style="11" customWidth="1"/>
    <col min="2" max="2" width="11.83203125" style="11" customWidth="1"/>
    <col min="3" max="3" width="15" style="11" customWidth="1"/>
    <col min="4" max="4" width="12.83203125" style="11" customWidth="1"/>
    <col min="5" max="5" width="12.1640625" style="11" customWidth="1"/>
    <col min="6" max="7" width="13.6640625" style="11" customWidth="1"/>
    <col min="8" max="8" width="12.83203125" style="11" customWidth="1"/>
    <col min="9" max="9" width="11.1640625" style="11" customWidth="1"/>
    <col min="10" max="10" width="10.83203125" style="11"/>
    <col min="11" max="11" width="14.5" style="11" customWidth="1"/>
    <col min="12" max="17" width="10.83203125" style="11"/>
    <col min="18" max="19" width="11.1640625" style="11" customWidth="1"/>
    <col min="20" max="16384" width="10.83203125" style="11"/>
  </cols>
  <sheetData>
    <row r="1" spans="1:13" s="1" customFormat="1" ht="17">
      <c r="B1" s="2" t="s">
        <v>0</v>
      </c>
      <c r="C1" s="3"/>
      <c r="D1" s="3"/>
      <c r="E1" s="3"/>
      <c r="F1" s="3"/>
      <c r="G1" s="3"/>
      <c r="H1" s="3"/>
    </row>
    <row r="2" spans="1:13" s="7" customFormat="1">
      <c r="A2" s="4"/>
      <c r="B2" s="5">
        <v>2000</v>
      </c>
      <c r="C2" s="5">
        <v>2004</v>
      </c>
      <c r="D2" s="5">
        <v>2008</v>
      </c>
      <c r="E2" s="5">
        <v>2010</v>
      </c>
      <c r="F2" s="5">
        <v>2011</v>
      </c>
      <c r="G2" s="6">
        <v>2012</v>
      </c>
      <c r="H2" s="6">
        <v>2013</v>
      </c>
    </row>
    <row r="3" spans="1:13" s="11" customFormat="1">
      <c r="A3" s="8" t="s">
        <v>1</v>
      </c>
      <c r="B3" s="9">
        <v>247.4407471536</v>
      </c>
      <c r="C3" s="9">
        <v>541.67195197440003</v>
      </c>
      <c r="D3" s="10">
        <v>878.67831553920007</v>
      </c>
      <c r="E3" s="10">
        <v>988.71334650396</v>
      </c>
      <c r="F3" s="9">
        <v>975.09611479488012</v>
      </c>
      <c r="G3" s="10">
        <v>976.27177316983182</v>
      </c>
      <c r="H3" s="11">
        <v>1028.3560529952863</v>
      </c>
    </row>
    <row r="4" spans="1:13" s="11" customFormat="1">
      <c r="A4" s="8" t="s">
        <v>2</v>
      </c>
      <c r="B4" s="10">
        <v>76.135614508800003</v>
      </c>
      <c r="C4" s="10" t="s">
        <v>3</v>
      </c>
      <c r="D4" s="10"/>
      <c r="E4" s="10"/>
      <c r="F4" s="10"/>
    </row>
    <row r="5" spans="1:13" s="11" customFormat="1">
      <c r="A5" s="8" t="s">
        <v>4</v>
      </c>
      <c r="B5" s="9">
        <v>466.33063886640002</v>
      </c>
      <c r="C5" s="9">
        <v>829.43517646079988</v>
      </c>
      <c r="D5" s="9">
        <v>1007.8957148832003</v>
      </c>
      <c r="E5" s="9">
        <v>1108.5573885044398</v>
      </c>
      <c r="F5" s="9">
        <v>1069.4602549363201</v>
      </c>
      <c r="G5" s="11">
        <v>1110.929948779464</v>
      </c>
      <c r="H5" s="11">
        <v>1170.1982672015329</v>
      </c>
    </row>
    <row r="6" spans="1:13" s="11" customFormat="1">
      <c r="A6" s="8" t="s">
        <v>5</v>
      </c>
      <c r="B6" s="10">
        <v>161.78818083120001</v>
      </c>
      <c r="C6" s="10">
        <v>304.69047298559997</v>
      </c>
      <c r="D6" s="10">
        <v>594.40003698240002</v>
      </c>
      <c r="E6" s="10">
        <v>808.94728350323987</v>
      </c>
      <c r="F6" s="10">
        <v>880.73197465344026</v>
      </c>
      <c r="G6" s="9">
        <v>942.60722926742403</v>
      </c>
      <c r="H6" s="10">
        <v>992.89549944372482</v>
      </c>
    </row>
    <row r="7" spans="1:13" s="11" customFormat="1">
      <c r="A7" s="8" t="s">
        <v>6</v>
      </c>
      <c r="B7" s="9"/>
      <c r="C7" s="9"/>
      <c r="D7" s="12">
        <v>40.6</v>
      </c>
      <c r="E7" s="12">
        <v>59.6</v>
      </c>
      <c r="F7" s="12">
        <v>112.7</v>
      </c>
      <c r="G7" s="13">
        <v>171.6</v>
      </c>
      <c r="H7" s="11">
        <v>220.7</v>
      </c>
    </row>
    <row r="8" spans="1:13" s="14" customFormat="1">
      <c r="A8" s="8" t="s">
        <v>7</v>
      </c>
      <c r="B8" s="9"/>
      <c r="C8" s="9"/>
      <c r="D8" s="9"/>
      <c r="E8" s="9">
        <v>1.9824618240000005</v>
      </c>
      <c r="F8" s="9">
        <v>8.0169378240000011</v>
      </c>
      <c r="G8" s="9">
        <v>15.147</v>
      </c>
      <c r="H8" s="9">
        <v>17.16</v>
      </c>
    </row>
    <row r="9" spans="1:13" s="11" customFormat="1">
      <c r="A9" s="8"/>
      <c r="B9" s="9"/>
      <c r="C9" s="9"/>
      <c r="D9" s="9"/>
      <c r="E9" s="9"/>
      <c r="F9" s="9"/>
      <c r="G9" s="9"/>
      <c r="H9" s="9"/>
      <c r="M9" s="15"/>
    </row>
    <row r="10" spans="1:13" s="11" customFormat="1">
      <c r="A10" s="8"/>
      <c r="B10" s="9"/>
      <c r="C10" s="9"/>
      <c r="D10" s="9"/>
      <c r="E10" s="9"/>
      <c r="F10" s="9"/>
      <c r="G10" s="9"/>
      <c r="H10" s="9"/>
    </row>
    <row r="11" spans="1:13" s="11" customFormat="1">
      <c r="A11" s="8"/>
      <c r="B11" s="9"/>
      <c r="C11" s="9"/>
      <c r="D11" s="9"/>
      <c r="E11" s="9"/>
      <c r="F11" s="9"/>
      <c r="G11" s="9"/>
      <c r="H11" s="9"/>
    </row>
    <row r="12" spans="1:13" s="20" customFormat="1">
      <c r="A12" s="16" t="s">
        <v>8</v>
      </c>
      <c r="B12" s="17">
        <v>951.69518135999999</v>
      </c>
      <c r="C12" s="17">
        <v>1692.72484992</v>
      </c>
      <c r="D12" s="17">
        <v>2584.34798688</v>
      </c>
      <c r="E12" s="17">
        <v>2996.1010500120001</v>
      </c>
      <c r="F12" s="17">
        <v>3145.4713380480002</v>
      </c>
      <c r="G12" s="17">
        <v>3366.4543902408</v>
      </c>
      <c r="H12" s="18">
        <v>3498.022359640544</v>
      </c>
      <c r="I12" s="19"/>
    </row>
    <row r="13" spans="1:13">
      <c r="A13" s="21"/>
      <c r="B13" s="22"/>
      <c r="C13" s="22"/>
      <c r="D13" s="22"/>
      <c r="E13" s="22"/>
      <c r="F13" s="22"/>
      <c r="G13" s="22"/>
    </row>
    <row r="14" spans="1:13" s="1" customFormat="1" ht="17">
      <c r="B14" s="2" t="s">
        <v>9</v>
      </c>
      <c r="C14" s="3"/>
      <c r="D14" s="3"/>
      <c r="E14" s="3"/>
      <c r="F14" s="3"/>
      <c r="G14" s="3"/>
      <c r="H14" s="3"/>
    </row>
    <row r="15" spans="1:13" s="7" customFormat="1">
      <c r="A15" s="23"/>
      <c r="B15" s="24">
        <v>2000</v>
      </c>
      <c r="C15" s="24">
        <v>2004</v>
      </c>
      <c r="D15" s="24">
        <v>2008</v>
      </c>
      <c r="E15" s="24">
        <v>2010</v>
      </c>
      <c r="F15" s="24">
        <v>2011</v>
      </c>
      <c r="G15" s="25">
        <v>2012</v>
      </c>
      <c r="H15" s="25">
        <v>2013</v>
      </c>
    </row>
    <row r="16" spans="1:13">
      <c r="A16" s="21" t="s">
        <v>10</v>
      </c>
      <c r="B16" s="22">
        <f t="shared" ref="B16:G16" si="0">B3/B12*100</f>
        <v>26</v>
      </c>
      <c r="C16" s="22">
        <f t="shared" si="0"/>
        <v>32</v>
      </c>
      <c r="D16" s="22">
        <f t="shared" si="0"/>
        <v>34</v>
      </c>
      <c r="E16" s="22">
        <f t="shared" si="0"/>
        <v>33</v>
      </c>
      <c r="F16" s="22">
        <f t="shared" si="0"/>
        <v>31</v>
      </c>
      <c r="G16" s="22">
        <f t="shared" si="0"/>
        <v>28.999999999999993</v>
      </c>
      <c r="H16" s="22">
        <f>H3/H12*100</f>
        <v>29.398212683264834</v>
      </c>
      <c r="I16" s="22"/>
      <c r="J16" s="22"/>
    </row>
    <row r="17" spans="1:10">
      <c r="A17" s="21" t="s">
        <v>11</v>
      </c>
      <c r="B17" s="22">
        <f>B4/B12*100</f>
        <v>8</v>
      </c>
      <c r="C17" s="22"/>
      <c r="D17" s="22"/>
      <c r="E17" s="22"/>
      <c r="F17" s="22"/>
      <c r="G17" s="15"/>
      <c r="H17" s="15"/>
      <c r="I17" s="22"/>
      <c r="J17" s="22"/>
    </row>
    <row r="18" spans="1:10">
      <c r="A18" s="21" t="s">
        <v>4</v>
      </c>
      <c r="B18" s="22">
        <f t="shared" ref="B18:G18" si="1">B5/B12*100</f>
        <v>49.000000000000007</v>
      </c>
      <c r="C18" s="22">
        <f t="shared" si="1"/>
        <v>48.999999999999993</v>
      </c>
      <c r="D18" s="22">
        <f t="shared" si="1"/>
        <v>39.000000000000014</v>
      </c>
      <c r="E18" s="22">
        <f t="shared" si="1"/>
        <v>36.999999999999993</v>
      </c>
      <c r="F18" s="22">
        <f t="shared" si="1"/>
        <v>34</v>
      </c>
      <c r="G18" s="22">
        <f t="shared" si="1"/>
        <v>33</v>
      </c>
      <c r="H18" s="22">
        <f>H5/H12*100</f>
        <v>33.453138570611721</v>
      </c>
      <c r="I18" s="22"/>
      <c r="J18" s="22"/>
    </row>
    <row r="19" spans="1:10">
      <c r="A19" s="21" t="s">
        <v>12</v>
      </c>
      <c r="B19" s="22">
        <f t="shared" ref="B19:G19" si="2">B6/B12*100</f>
        <v>17</v>
      </c>
      <c r="C19" s="22">
        <f t="shared" si="2"/>
        <v>18</v>
      </c>
      <c r="D19" s="22">
        <f t="shared" si="2"/>
        <v>23</v>
      </c>
      <c r="E19" s="22">
        <f t="shared" si="2"/>
        <v>26.999999999999996</v>
      </c>
      <c r="F19" s="22">
        <f t="shared" si="2"/>
        <v>28.000000000000007</v>
      </c>
      <c r="G19" s="22">
        <f t="shared" si="2"/>
        <v>28.000000000000004</v>
      </c>
      <c r="H19" s="22">
        <f>H6/H12*100</f>
        <v>28.38448121142812</v>
      </c>
      <c r="I19" s="22"/>
      <c r="J19" s="22"/>
    </row>
    <row r="20" spans="1:10">
      <c r="A20" s="21" t="s">
        <v>13</v>
      </c>
      <c r="B20" s="22"/>
      <c r="C20" s="22"/>
      <c r="D20" s="22">
        <f>D7/D12*100</f>
        <v>1.5709958645706636</v>
      </c>
      <c r="E20" s="22">
        <f>E7/E12*100</f>
        <v>1.9892519980179337</v>
      </c>
      <c r="F20" s="22">
        <f>F7/F12*100</f>
        <v>3.5829288487473159</v>
      </c>
      <c r="G20" s="22">
        <f>G7/G12*100</f>
        <v>5.0973511032099728</v>
      </c>
      <c r="H20" s="22">
        <f>H7/H12*100</f>
        <v>6.3092792815274938</v>
      </c>
      <c r="I20" s="22"/>
      <c r="J20" s="22"/>
    </row>
    <row r="21" spans="1:10">
      <c r="A21" s="21" t="s">
        <v>7</v>
      </c>
      <c r="B21" s="22"/>
      <c r="C21" s="22"/>
      <c r="D21" s="22"/>
      <c r="E21" s="22">
        <f>E8/E12*100</f>
        <v>6.6168056113863727E-2</v>
      </c>
      <c r="F21" s="22">
        <f>F8/F12*100</f>
        <v>0.25487238516613248</v>
      </c>
      <c r="G21" s="22">
        <f>G8/G12*100</f>
        <v>0.44993926084103419</v>
      </c>
      <c r="H21" s="22">
        <f>H8/H12*100</f>
        <v>0.49056290199824104</v>
      </c>
      <c r="I21" s="22"/>
      <c r="J21" s="22"/>
    </row>
    <row r="22" spans="1:10">
      <c r="A22" s="21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1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1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20" customFormat="1">
      <c r="A25" s="26" t="s">
        <v>14</v>
      </c>
      <c r="B25" s="27">
        <f>B12</f>
        <v>951.69518135999999</v>
      </c>
      <c r="C25" s="27">
        <f t="shared" ref="C25:G25" si="3">C12</f>
        <v>1692.72484992</v>
      </c>
      <c r="D25" s="27">
        <f t="shared" si="3"/>
        <v>2584.34798688</v>
      </c>
      <c r="E25" s="27">
        <f t="shared" si="3"/>
        <v>2996.1010500120001</v>
      </c>
      <c r="F25" s="27">
        <f t="shared" si="3"/>
        <v>3145.4713380480002</v>
      </c>
      <c r="G25" s="27">
        <f t="shared" si="3"/>
        <v>3366.4543902408</v>
      </c>
      <c r="H25" s="27">
        <f>H12</f>
        <v>3498.022359640544</v>
      </c>
    </row>
    <row r="26" spans="1:10">
      <c r="A26" s="26" t="s">
        <v>15</v>
      </c>
      <c r="B26" s="22">
        <v>100</v>
      </c>
      <c r="C26" s="22">
        <v>99</v>
      </c>
      <c r="D26" s="22">
        <v>96.000000000000014</v>
      </c>
      <c r="E26" s="22">
        <v>97</v>
      </c>
      <c r="F26" s="22">
        <v>93</v>
      </c>
      <c r="G26" s="22">
        <v>90</v>
      </c>
      <c r="H26" s="22">
        <v>90</v>
      </c>
    </row>
    <row r="27" spans="1:10" s="14" customFormat="1">
      <c r="A27" s="26" t="s">
        <v>16</v>
      </c>
      <c r="B27" s="22">
        <f t="shared" ref="B27:F27" si="4">SUMSQ(B16:B21)</f>
        <v>3430.0000000000009</v>
      </c>
      <c r="C27" s="22">
        <f t="shared" si="4"/>
        <v>3748.9999999999991</v>
      </c>
      <c r="D27" s="22">
        <f t="shared" si="4"/>
        <v>3208.468028006499</v>
      </c>
      <c r="E27" s="22">
        <f t="shared" si="4"/>
        <v>3190.9615017232672</v>
      </c>
      <c r="F27" s="22">
        <f t="shared" si="4"/>
        <v>2913.9023390679067</v>
      </c>
      <c r="G27" s="22">
        <f>SUMSQ(G16:G21)</f>
        <v>2740.1854336078418</v>
      </c>
      <c r="H27" s="22">
        <f>SUMSQ(H16:H21)</f>
        <v>2829.093819850068</v>
      </c>
    </row>
    <row r="28" spans="1:10">
      <c r="A28" s="26"/>
      <c r="B28" s="22"/>
      <c r="C28" s="22"/>
      <c r="D28" s="22"/>
      <c r="E28" s="22"/>
      <c r="F28" s="22"/>
    </row>
    <row r="29" spans="1:10" ht="15" customHeight="1">
      <c r="B29" s="28" t="s">
        <v>17</v>
      </c>
      <c r="C29" s="28"/>
      <c r="D29" s="29"/>
      <c r="E29" s="29"/>
      <c r="F29" s="29"/>
    </row>
    <row r="31" spans="1:10" s="11" customFormat="1">
      <c r="A31" s="26"/>
      <c r="B31" s="22"/>
      <c r="C31" s="22"/>
      <c r="D31" s="22"/>
      <c r="E31" s="22"/>
      <c r="F31" s="22"/>
      <c r="G31" s="22"/>
    </row>
  </sheetData>
  <sheetCalcPr fullCalcOnLoad="1"/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Wireless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2014-12-06T17:36:22Z</dcterms:created>
  <dcterms:modified xsi:type="dcterms:W3CDTF">2014-12-06T17:37:08Z</dcterms:modified>
</cp:coreProperties>
</file>