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160" tabRatio="500"/>
  </bookViews>
  <sheets>
    <sheet name="Wireless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1" i="1"/>
  <c r="H23"/>
  <c r="H24"/>
  <c r="H26"/>
  <c r="H27"/>
  <c r="H28"/>
  <c r="H29"/>
  <c r="H36"/>
  <c r="G21"/>
  <c r="G23"/>
  <c r="G24"/>
  <c r="G26"/>
  <c r="G27"/>
  <c r="G28"/>
  <c r="G29"/>
  <c r="G36"/>
  <c r="F21"/>
  <c r="F23"/>
  <c r="F24"/>
  <c r="F26"/>
  <c r="F27"/>
  <c r="F28"/>
  <c r="F29"/>
  <c r="F36"/>
  <c r="E21"/>
  <c r="E23"/>
  <c r="E24"/>
  <c r="E26"/>
  <c r="E27"/>
  <c r="E28"/>
  <c r="E29"/>
  <c r="E36"/>
  <c r="D21"/>
  <c r="D23"/>
  <c r="D24"/>
  <c r="D26"/>
  <c r="D27"/>
  <c r="D36"/>
  <c r="C21"/>
  <c r="C23"/>
  <c r="C24"/>
  <c r="C26"/>
  <c r="C27"/>
  <c r="C36"/>
  <c r="B21"/>
  <c r="B22"/>
  <c r="B23"/>
  <c r="B24"/>
  <c r="B26"/>
  <c r="B27"/>
  <c r="B36"/>
  <c r="H34"/>
  <c r="G34"/>
  <c r="F34"/>
  <c r="E34"/>
  <c r="D34"/>
  <c r="C34"/>
  <c r="B34"/>
</calcChain>
</file>

<file path=xl/comments1.xml><?xml version="1.0" encoding="utf-8"?>
<comments xmlns="http://schemas.openxmlformats.org/spreadsheetml/2006/main">
  <authors>
    <author>Dwayne Winseck</author>
    <author>LR</author>
    <author>Brian Wilkinson</author>
  </authors>
  <commentList>
    <comment ref="B7" authorId="0">
      <text>
        <r>
          <rPr>
            <sz val="9"/>
            <color indexed="81"/>
            <rFont val="Verdana"/>
          </rPr>
          <t xml:space="preserve">Telus acquired Clearnet in 2000. A year earlier, Clearnet's revenues were $353.5 million Clearnet, AR 1999, p. 9. Telus notes in its 2000 Annual Report that 53% of its y-o-y revenue growth is organic, implying that the remainder, i.e. $264 million, is from its acquisition of Clearnet (p. 3). </t>
        </r>
      </text>
    </comment>
    <comment ref="B8" authorId="0">
      <text>
        <r>
          <rPr>
            <sz val="9"/>
            <color indexed="81"/>
            <rFont val="Verdana"/>
          </rPr>
          <t xml:space="preserve">SaskTel, AR 2001, p. 21.
</t>
        </r>
      </text>
    </comment>
    <comment ref="C8" authorId="0">
      <text>
        <r>
          <rPr>
            <sz val="9"/>
            <color indexed="81"/>
            <rFont val="Verdana"/>
          </rPr>
          <t>SaskTel, AR 2005, p. 27.</t>
        </r>
      </text>
    </comment>
    <comment ref="D8" authorId="0">
      <text>
        <r>
          <rPr>
            <sz val="9"/>
            <color indexed="81"/>
            <rFont val="Verdana"/>
          </rPr>
          <t>SaskTel, AR 2009, p. 33.</t>
        </r>
      </text>
    </comment>
    <comment ref="E8" authorId="1">
      <text>
        <r>
          <rPr>
            <b/>
            <sz val="9"/>
            <color indexed="81"/>
            <rFont val="Calibri"/>
            <family val="2"/>
          </rPr>
          <t xml:space="preserve">LR:
SaskTel Annual Report 2010, p.30
</t>
        </r>
      </text>
    </comment>
    <comment ref="F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SaskTel Annual Report, 2012 p.30</t>
        </r>
      </text>
    </comment>
    <comment ref="G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SaskTel Annual Report, 2012 p.30</t>
        </r>
      </text>
    </comment>
    <comment ref="H8" authorId="2">
      <text>
        <r>
          <rPr>
            <b/>
            <sz val="9"/>
            <color indexed="81"/>
            <rFont val="Verdana"/>
          </rPr>
          <t>Brian Wilkinson:.</t>
        </r>
        <r>
          <rPr>
            <sz val="9"/>
            <color indexed="81"/>
            <rFont val="Verdana"/>
          </rPr>
          <t xml:space="preserve">
SaskTel, AR 2013, p. 36</t>
        </r>
      </text>
    </comment>
    <comment ref="B9" authorId="0">
      <text>
        <r>
          <rPr>
            <sz val="9"/>
            <color indexed="81"/>
            <rFont val="Verdana"/>
          </rPr>
          <t xml:space="preserve">MTS AR 2001, p.36.
</t>
        </r>
      </text>
    </comment>
    <comment ref="C9" authorId="0">
      <text>
        <r>
          <rPr>
            <sz val="9"/>
            <color indexed="81"/>
            <rFont val="Verdana"/>
          </rPr>
          <t xml:space="preserve">MTS AR 2005, p. 22.
</t>
        </r>
      </text>
    </comment>
    <comment ref="E9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MTS Annual Report, 2011; p.15</t>
        </r>
      </text>
    </comment>
    <comment ref="F9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MTS Annual Report 2011, p.15</t>
        </r>
      </text>
    </comment>
    <comment ref="G9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MTS Annual Report, 2012 p.3</t>
        </r>
      </text>
    </comment>
    <comment ref="H9" authorId="2">
      <text>
        <r>
          <rPr>
            <sz val="9"/>
            <color indexed="81"/>
            <rFont val="Verdana"/>
          </rPr>
          <t xml:space="preserve">MTS, A/R 2013, p. 2. 
</t>
        </r>
      </text>
    </comment>
    <comment ref="E10" authorId="0">
      <text>
        <r>
          <rPr>
            <sz val="9"/>
            <color indexed="81"/>
            <rFont val="Verdana"/>
          </rPr>
          <t>233,000 subs * $22.40 ARPU. Source: Company.</t>
        </r>
      </text>
    </comment>
    <comment ref="F10" authorId="2">
      <text>
        <r>
          <rPr>
            <sz val="9"/>
            <color indexed="81"/>
            <rFont val="Verdana"/>
          </rPr>
          <t xml:space="preserve">403,000 subs * $27 ARPU. Source: Company.
</t>
        </r>
      </text>
    </comment>
    <comment ref="G10" authorId="2">
      <text>
        <r>
          <rPr>
            <sz val="9"/>
            <color indexed="81"/>
            <rFont val="Verdana"/>
          </rPr>
          <t>590,000 subs * $27.80 ARPU. Source: Company.</t>
        </r>
      </text>
    </comment>
    <comment ref="H10" authorId="2">
      <text>
        <r>
          <rPr>
            <sz val="9"/>
            <color indexed="81"/>
            <rFont val="Verdana"/>
          </rPr>
          <t>676,000 subs * $29.10 ARPU. Source: Company.</t>
        </r>
      </text>
    </comment>
    <comment ref="B25" authorId="0">
      <text>
        <r>
          <rPr>
            <sz val="9"/>
            <color indexed="81"/>
            <rFont val="Verdana"/>
          </rPr>
          <t xml:space="preserve">Telus acquired Clearnet in 2000. A year earlier, Clearnet's revenues were $353.5 million Clearnet, AR 1999, p. 9. Telus notes in its 2000 Annual Report that 53% of its y-o-y revenue growth is organic, implying that the remainder, i.e. $264 million, is from its acquisition of Clearnet (p. 3). </t>
        </r>
      </text>
    </comment>
  </commentList>
</comments>
</file>

<file path=xl/sharedStrings.xml><?xml version="1.0" encoding="utf-8"?>
<sst xmlns="http://schemas.openxmlformats.org/spreadsheetml/2006/main" count="29" uniqueCount="26">
  <si>
    <t>Wireless Telecommunications Ownership Groups, Revenue ($million), Market Shares and Concentration Levels, 2000-2013 (1)</t>
    <phoneticPr fontId="2" type="noConversion"/>
  </si>
  <si>
    <t>Rogers (2)</t>
    <phoneticPr fontId="2" type="noConversion"/>
  </si>
  <si>
    <t xml:space="preserve">   Fido (3)</t>
    <phoneticPr fontId="2" type="noConversion"/>
  </si>
  <si>
    <t>Bell (4)</t>
    <phoneticPr fontId="2" type="noConversion"/>
  </si>
  <si>
    <t>Telus (5)</t>
    <phoneticPr fontId="2" type="noConversion"/>
  </si>
  <si>
    <t>Clearnet (6)</t>
    <phoneticPr fontId="2" type="noConversion"/>
  </si>
  <si>
    <t>Telus</t>
    <phoneticPr fontId="2" type="noConversion"/>
  </si>
  <si>
    <t>SaskTel</t>
  </si>
  <si>
    <t xml:space="preserve">MTS </t>
    <phoneticPr fontId="2" type="noConversion"/>
  </si>
  <si>
    <t>Wind</t>
    <phoneticPr fontId="2" type="noConversion"/>
  </si>
  <si>
    <t>New Entrants</t>
    <phoneticPr fontId="2" type="noConversion"/>
  </si>
  <si>
    <t>EastLink</t>
  </si>
  <si>
    <t xml:space="preserve">Total $ </t>
    <phoneticPr fontId="2" type="noConversion"/>
  </si>
  <si>
    <t>Wireless Telecommunications Ownership Groups, Market Shares and Concentration Levels, 2000-2013 (1)</t>
    <phoneticPr fontId="2" type="noConversion"/>
  </si>
  <si>
    <t>Rogers (2)</t>
  </si>
  <si>
    <t xml:space="preserve">   Fido (3)</t>
  </si>
  <si>
    <t>Bell (4)</t>
  </si>
  <si>
    <t>Telus (5)</t>
  </si>
  <si>
    <t>Clearnet (6)</t>
  </si>
  <si>
    <t>Telus</t>
    <phoneticPr fontId="2" type="noConversion"/>
  </si>
  <si>
    <t xml:space="preserve">MTS </t>
  </si>
  <si>
    <t>New Entrants</t>
    <phoneticPr fontId="2" type="noConversion"/>
  </si>
  <si>
    <t xml:space="preserve">Total $ </t>
  </si>
  <si>
    <t>CR</t>
  </si>
  <si>
    <t>HHI</t>
  </si>
  <si>
    <t>Notes and Sources: See Appendix 2.</t>
    <phoneticPr fontId="2" type="noConversion"/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</si>
</sst>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0.0000000000000"/>
    <numFmt numFmtId="166" formatCode="#,##0.0"/>
    <numFmt numFmtId="167" formatCode="&quot; &quot;* #,##0&quot; &quot;;&quot; &quot;* \(#,##0\);&quot; &quot;* &quot;-&quot;??&quot; &quot;"/>
  </numFmts>
  <fonts count="12">
    <font>
      <sz val="10"/>
      <name val="Verdana"/>
    </font>
    <font>
      <sz val="14"/>
      <name val="Cambria"/>
    </font>
    <font>
      <sz val="8"/>
      <name val="Verdana"/>
    </font>
    <font>
      <b/>
      <sz val="14"/>
      <name val="Cambria"/>
    </font>
    <font>
      <sz val="11"/>
      <color indexed="8"/>
      <name val="Calibri"/>
      <family val="2"/>
      <charset val="134"/>
    </font>
    <font>
      <sz val="12"/>
      <name val="Cambria"/>
    </font>
    <font>
      <b/>
      <sz val="12"/>
      <name val="Cambria"/>
    </font>
    <font>
      <sz val="12"/>
      <color indexed="8"/>
      <name val="Calibri"/>
      <family val="2"/>
    </font>
    <font>
      <sz val="9"/>
      <color indexed="81"/>
      <name val="Verdana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8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>
      <alignment vertical="center"/>
    </xf>
    <xf numFmtId="0" fontId="7" fillId="0" borderId="0"/>
  </cellStyleXfs>
  <cellXfs count="33">
    <xf numFmtId="0" fontId="0" fillId="0" borderId="0" xfId="0"/>
    <xf numFmtId="164" fontId="1" fillId="0" borderId="0" xfId="0" applyNumberFormat="1" applyFont="1"/>
    <xf numFmtId="164" fontId="3" fillId="0" borderId="0" xfId="2" applyNumberFormat="1" applyFont="1" applyBorder="1" applyAlignment="1">
      <alignment horizontal="left"/>
    </xf>
    <xf numFmtId="164" fontId="1" fillId="0" borderId="0" xfId="2" applyNumberFormat="1" applyFont="1" applyBorder="1" applyAlignment="1">
      <alignment horizontal="left"/>
    </xf>
    <xf numFmtId="0" fontId="5" fillId="0" borderId="0" xfId="2" applyNumberFormat="1" applyFont="1" applyBorder="1" applyAlignment="1">
      <alignment horizontal="right"/>
    </xf>
    <xf numFmtId="0" fontId="6" fillId="0" borderId="0" xfId="2" applyNumberFormat="1" applyFont="1" applyBorder="1" applyAlignment="1">
      <alignment horizontal="right"/>
    </xf>
    <xf numFmtId="0" fontId="6" fillId="0" borderId="0" xfId="2" applyNumberFormat="1" applyFont="1" applyFill="1" applyBorder="1" applyAlignment="1">
      <alignment horizontal="right"/>
    </xf>
    <xf numFmtId="0" fontId="5" fillId="0" borderId="0" xfId="0" applyNumberFormat="1" applyFont="1"/>
    <xf numFmtId="164" fontId="5" fillId="0" borderId="0" xfId="2" applyNumberFormat="1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right"/>
    </xf>
    <xf numFmtId="164" fontId="6" fillId="0" borderId="0" xfId="2" applyNumberFormat="1" applyFont="1" applyAlignment="1">
      <alignment horizontal="left"/>
    </xf>
    <xf numFmtId="164" fontId="5" fillId="0" borderId="0" xfId="0" applyNumberFormat="1" applyFont="1"/>
    <xf numFmtId="164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64" fontId="6" fillId="0" borderId="0" xfId="2" applyNumberFormat="1" applyFont="1" applyFill="1" applyBorder="1" applyAlignment="1">
      <alignment horizontal="left" vertical="center"/>
    </xf>
    <xf numFmtId="164" fontId="6" fillId="0" borderId="0" xfId="2" applyNumberFormat="1" applyFont="1" applyFill="1" applyBorder="1" applyAlignment="1">
      <alignment horizontal="right" vertical="center"/>
    </xf>
    <xf numFmtId="164" fontId="6" fillId="0" borderId="0" xfId="0" applyNumberFormat="1" applyFont="1"/>
    <xf numFmtId="164" fontId="5" fillId="0" borderId="0" xfId="2" applyNumberFormat="1" applyFont="1" applyFill="1" applyBorder="1" applyAlignment="1">
      <alignment horizontal="left" vertical="center"/>
    </xf>
    <xf numFmtId="164" fontId="5" fillId="0" borderId="0" xfId="2" applyNumberFormat="1" applyFont="1" applyBorder="1" applyAlignment="1">
      <alignment horizontal="right" vertical="center"/>
    </xf>
    <xf numFmtId="164" fontId="5" fillId="0" borderId="0" xfId="2" applyNumberFormat="1" applyFont="1" applyBorder="1" applyAlignment="1">
      <alignment horizontal="left" vertical="center"/>
    </xf>
    <xf numFmtId="164" fontId="6" fillId="0" borderId="0" xfId="2" applyNumberFormat="1" applyFont="1" applyBorder="1" applyAlignment="1">
      <alignment horizontal="left" vertical="center"/>
    </xf>
    <xf numFmtId="164" fontId="6" fillId="0" borderId="0" xfId="2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left"/>
    </xf>
    <xf numFmtId="164" fontId="5" fillId="0" borderId="0" xfId="2" applyNumberFormat="1" applyFont="1" applyBorder="1" applyAlignment="1">
      <alignment horizontal="right"/>
    </xf>
    <xf numFmtId="164" fontId="6" fillId="0" borderId="0" xfId="3" applyNumberFormat="1" applyFont="1" applyFill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" xfId="2"/>
    <cellStyle name="常规 2" xfId="3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66"/>
  <sheetViews>
    <sheetView tabSelected="1" zoomScale="125" workbookViewId="0">
      <pane xSplit="1" ySplit="2" topLeftCell="B13" activePane="bottomRight" state="frozen"/>
      <selection pane="topRight" activeCell="B1" sqref="B1"/>
      <selection pane="bottomLeft" activeCell="A3" sqref="A3"/>
      <selection pane="bottomRight" activeCell="H16" sqref="H16"/>
    </sheetView>
  </sheetViews>
  <sheetFormatPr baseColWidth="10" defaultRowHeight="15"/>
  <cols>
    <col min="1" max="16384" width="10.7109375" style="11"/>
  </cols>
  <sheetData>
    <row r="1" spans="1:11" s="1" customFormat="1" ht="17">
      <c r="B1" s="2" t="s">
        <v>0</v>
      </c>
      <c r="C1" s="3"/>
      <c r="D1" s="3"/>
      <c r="E1" s="3"/>
      <c r="F1" s="3"/>
    </row>
    <row r="2" spans="1:11" s="7" customFormat="1">
      <c r="A2" s="4"/>
      <c r="B2" s="5">
        <v>2000</v>
      </c>
      <c r="C2" s="5">
        <v>2004</v>
      </c>
      <c r="D2" s="5">
        <v>2008</v>
      </c>
      <c r="E2" s="5">
        <v>2010</v>
      </c>
      <c r="F2" s="5">
        <v>2011</v>
      </c>
      <c r="G2" s="6">
        <v>2012</v>
      </c>
      <c r="H2" s="6">
        <v>2013</v>
      </c>
      <c r="I2" s="6"/>
    </row>
    <row r="3" spans="1:11">
      <c r="A3" s="8" t="s">
        <v>1</v>
      </c>
      <c r="B3" s="9">
        <v>1391.6592528463998</v>
      </c>
      <c r="C3" s="9">
        <v>2241.8280480255999</v>
      </c>
      <c r="D3" s="9">
        <v>5456.3216844607996</v>
      </c>
      <c r="E3" s="9">
        <v>5979.2866534960403</v>
      </c>
      <c r="F3" s="9">
        <v>6162.9038852051199</v>
      </c>
      <c r="G3" s="9">
        <v>6303.7282268301678</v>
      </c>
      <c r="H3" s="9">
        <v>6241.6439470047135</v>
      </c>
      <c r="I3" s="9"/>
      <c r="J3" s="10"/>
      <c r="K3" s="10"/>
    </row>
    <row r="4" spans="1:11">
      <c r="A4" s="8" t="s">
        <v>2</v>
      </c>
      <c r="B4" s="12">
        <v>354.36438549119998</v>
      </c>
      <c r="C4" s="12"/>
      <c r="D4" s="12"/>
      <c r="E4" s="12"/>
      <c r="F4" s="12"/>
      <c r="J4" s="13"/>
      <c r="K4" s="13"/>
    </row>
    <row r="5" spans="1:11">
      <c r="A5" s="8" t="s">
        <v>3</v>
      </c>
      <c r="B5" s="12">
        <v>1011.9693611335999</v>
      </c>
      <c r="C5" s="12">
        <v>2374.9648235392001</v>
      </c>
      <c r="D5" s="12">
        <v>3545.1042851167995</v>
      </c>
      <c r="E5" s="12">
        <v>3878.4426114955604</v>
      </c>
      <c r="F5" s="12">
        <v>4249.5397450636801</v>
      </c>
      <c r="G5" s="12">
        <v>4569.0700512205358</v>
      </c>
      <c r="H5" s="12">
        <v>4775.8017327984671</v>
      </c>
      <c r="I5" s="12"/>
      <c r="J5" s="12"/>
      <c r="K5" s="12"/>
    </row>
    <row r="6" spans="1:11">
      <c r="A6" s="8" t="s">
        <v>4</v>
      </c>
      <c r="B6" s="12">
        <v>1455.4118191688001</v>
      </c>
      <c r="C6" s="12">
        <v>2528.3095270143999</v>
      </c>
      <c r="D6" s="12">
        <v>4065.5999630176002</v>
      </c>
      <c r="E6" s="12">
        <v>4236.0527164967598</v>
      </c>
      <c r="F6" s="12">
        <v>4619.2680253465596</v>
      </c>
      <c r="G6" s="12">
        <v>4943.3927707325756</v>
      </c>
      <c r="H6" s="12">
        <v>5184.1045005562755</v>
      </c>
      <c r="I6" s="12"/>
      <c r="J6" s="13"/>
      <c r="K6" s="13"/>
    </row>
    <row r="7" spans="1:11">
      <c r="A7" s="8" t="s">
        <v>5</v>
      </c>
      <c r="B7" s="14" t="s">
        <v>6</v>
      </c>
      <c r="C7" s="12"/>
      <c r="D7" s="12"/>
      <c r="E7" s="12"/>
      <c r="F7" s="12"/>
      <c r="J7" s="12"/>
      <c r="K7" s="12"/>
    </row>
    <row r="8" spans="1:11">
      <c r="A8" s="8" t="s">
        <v>7</v>
      </c>
      <c r="B8" s="11">
        <v>133</v>
      </c>
      <c r="C8" s="11">
        <v>193.8</v>
      </c>
      <c r="D8" s="11">
        <v>375.8</v>
      </c>
      <c r="E8" s="15">
        <v>408.5</v>
      </c>
      <c r="F8" s="15">
        <v>414.4</v>
      </c>
      <c r="G8" s="16">
        <v>454.2</v>
      </c>
      <c r="H8" s="11">
        <v>471.8</v>
      </c>
      <c r="J8" s="12"/>
      <c r="K8" s="12"/>
    </row>
    <row r="9" spans="1:11">
      <c r="A9" s="8" t="s">
        <v>8</v>
      </c>
      <c r="B9" s="15">
        <v>108.1</v>
      </c>
      <c r="C9" s="15">
        <v>181.9</v>
      </c>
      <c r="D9" s="15">
        <v>291.60000000000002</v>
      </c>
      <c r="E9" s="15">
        <v>328.2</v>
      </c>
      <c r="F9" s="15">
        <v>356.3</v>
      </c>
      <c r="G9" s="15">
        <v>362.1</v>
      </c>
      <c r="H9" s="11">
        <v>375.3</v>
      </c>
      <c r="J9" s="12"/>
      <c r="K9" s="12"/>
    </row>
    <row r="10" spans="1:11" s="19" customFormat="1">
      <c r="A10" s="8" t="s">
        <v>9</v>
      </c>
      <c r="B10" s="17"/>
      <c r="C10" s="17"/>
      <c r="D10" s="17"/>
      <c r="E10" s="17">
        <v>29.6</v>
      </c>
      <c r="F10" s="17">
        <v>101.8</v>
      </c>
      <c r="G10" s="18">
        <v>155.9</v>
      </c>
      <c r="H10" s="19">
        <v>215.2</v>
      </c>
      <c r="J10" s="12"/>
      <c r="K10" s="12"/>
    </row>
    <row r="11" spans="1:11" s="19" customFormat="1">
      <c r="A11" s="20" t="s">
        <v>10</v>
      </c>
      <c r="B11" s="17"/>
      <c r="C11" s="17"/>
      <c r="D11" s="17"/>
      <c r="E11" s="19">
        <v>21.499837296000003</v>
      </c>
      <c r="F11" s="19">
        <v>73.990681296000005</v>
      </c>
      <c r="G11" s="19">
        <v>132.69300000000001</v>
      </c>
      <c r="H11" s="19">
        <v>138.74</v>
      </c>
      <c r="J11" s="12"/>
      <c r="K11" s="12"/>
    </row>
    <row r="12" spans="1:11">
      <c r="A12" s="21" t="s">
        <v>11</v>
      </c>
      <c r="B12" s="15"/>
      <c r="C12" s="15"/>
      <c r="D12" s="15"/>
      <c r="E12" s="15"/>
      <c r="F12" s="15"/>
      <c r="G12" s="16"/>
      <c r="J12" s="13"/>
      <c r="K12" s="13"/>
    </row>
    <row r="13" spans="1:11">
      <c r="A13" s="21"/>
      <c r="B13" s="15"/>
      <c r="C13" s="15"/>
      <c r="D13" s="15"/>
      <c r="E13" s="15"/>
      <c r="F13" s="15"/>
      <c r="G13" s="16"/>
      <c r="J13" s="13"/>
      <c r="K13" s="13"/>
    </row>
    <row r="14" spans="1:11">
      <c r="A14" s="21"/>
      <c r="B14" s="15"/>
      <c r="C14" s="15"/>
      <c r="D14" s="15"/>
      <c r="E14" s="15"/>
      <c r="F14" s="15"/>
      <c r="G14" s="16"/>
      <c r="J14" s="13"/>
      <c r="K14" s="13"/>
    </row>
    <row r="15" spans="1:11">
      <c r="A15" s="21"/>
      <c r="B15" s="15"/>
      <c r="C15" s="15"/>
      <c r="D15" s="15"/>
      <c r="E15" s="15"/>
      <c r="F15" s="15"/>
      <c r="G15" s="16"/>
      <c r="J15" s="13"/>
      <c r="K15" s="13"/>
    </row>
    <row r="16" spans="1:11">
      <c r="A16" s="22" t="s">
        <v>12</v>
      </c>
      <c r="B16" s="23">
        <v>4448.3048186400001</v>
      </c>
      <c r="C16" s="24">
        <v>7507.2751500800005</v>
      </c>
      <c r="D16" s="24">
        <v>13615.65201312</v>
      </c>
      <c r="E16" s="24">
        <v>15003.898949988001</v>
      </c>
      <c r="F16" s="24">
        <v>16154.528661951999</v>
      </c>
      <c r="G16" s="24">
        <v>16950.145609759198</v>
      </c>
      <c r="H16" s="24">
        <v>17701.977640359499</v>
      </c>
      <c r="I16" s="24"/>
      <c r="J16" s="13"/>
      <c r="K16" s="13"/>
    </row>
    <row r="17" spans="1:15">
      <c r="A17" s="25"/>
      <c r="B17" s="12"/>
      <c r="C17" s="12"/>
      <c r="D17" s="12"/>
      <c r="E17" s="12"/>
      <c r="F17" s="12"/>
      <c r="G17" s="12"/>
      <c r="H17" s="12"/>
      <c r="I17" s="12"/>
    </row>
    <row r="18" spans="1:15">
      <c r="A18" s="25"/>
      <c r="B18" s="12"/>
      <c r="C18" s="12"/>
      <c r="D18" s="12"/>
      <c r="E18" s="12"/>
      <c r="F18" s="12"/>
      <c r="G18" s="12"/>
    </row>
    <row r="19" spans="1:15" s="1" customFormat="1" ht="17">
      <c r="B19" s="2" t="s">
        <v>13</v>
      </c>
      <c r="C19" s="3"/>
      <c r="D19" s="3"/>
      <c r="E19" s="3"/>
      <c r="F19" s="3"/>
    </row>
    <row r="20" spans="1:15" s="7" customFormat="1">
      <c r="A20" s="4"/>
      <c r="B20" s="5">
        <v>2000</v>
      </c>
      <c r="C20" s="5">
        <v>2004</v>
      </c>
      <c r="D20" s="5">
        <v>2008</v>
      </c>
      <c r="E20" s="5">
        <v>2010</v>
      </c>
      <c r="F20" s="5">
        <v>2011</v>
      </c>
      <c r="G20" s="6">
        <v>2012</v>
      </c>
      <c r="H20" s="6">
        <v>2013</v>
      </c>
      <c r="I20" s="6"/>
    </row>
    <row r="21" spans="1:15">
      <c r="A21" s="8" t="s">
        <v>14</v>
      </c>
      <c r="B21" s="26">
        <f t="shared" ref="B21:G21" si="0">(B3/B16)*100</f>
        <v>31.285159394087518</v>
      </c>
      <c r="C21" s="26">
        <f t="shared" si="0"/>
        <v>29.862073831165091</v>
      </c>
      <c r="D21" s="26">
        <f t="shared" si="0"/>
        <v>40.073892011951429</v>
      </c>
      <c r="E21" s="26">
        <f t="shared" si="0"/>
        <v>39.851552409321059</v>
      </c>
      <c r="F21" s="26">
        <f t="shared" si="0"/>
        <v>38.149697921675155</v>
      </c>
      <c r="G21" s="26">
        <f t="shared" si="0"/>
        <v>37.18981755059815</v>
      </c>
      <c r="H21" s="26">
        <f>(H3/H16)*100</f>
        <v>35.259585532263479</v>
      </c>
      <c r="I21" s="26"/>
    </row>
    <row r="22" spans="1:15">
      <c r="A22" s="8" t="s">
        <v>15</v>
      </c>
      <c r="B22" s="26">
        <f>(B4/B16)*100</f>
        <v>7.9662792892763443</v>
      </c>
      <c r="C22" s="26"/>
      <c r="D22" s="26"/>
      <c r="E22" s="26"/>
      <c r="F22" s="26"/>
      <c r="H22" s="26"/>
    </row>
    <row r="23" spans="1:15">
      <c r="A23" s="8" t="s">
        <v>16</v>
      </c>
      <c r="B23" s="26">
        <f>(B5/B16)*100</f>
        <v>22.749550725325378</v>
      </c>
      <c r="C23" s="26">
        <f t="shared" ref="C23:H23" si="1">(C5/C16)*100</f>
        <v>31.635510568889853</v>
      </c>
      <c r="D23" s="26">
        <f t="shared" si="1"/>
        <v>26.036977749583702</v>
      </c>
      <c r="E23" s="26">
        <f t="shared" si="1"/>
        <v>25.849564999227496</v>
      </c>
      <c r="F23" s="26">
        <f t="shared" si="1"/>
        <v>26.305563189054354</v>
      </c>
      <c r="G23" s="26">
        <f t="shared" si="1"/>
        <v>26.955933927728932</v>
      </c>
      <c r="H23" s="26">
        <f t="shared" si="1"/>
        <v>26.978916309948964</v>
      </c>
      <c r="I23" s="26"/>
    </row>
    <row r="24" spans="1:15">
      <c r="A24" s="8" t="s">
        <v>17</v>
      </c>
      <c r="B24" s="26">
        <f>(B6/B16)*100</f>
        <v>32.718347291986376</v>
      </c>
      <c r="C24" s="26">
        <f t="shared" ref="C24:H24" si="2">(C6/C16)*100</f>
        <v>33.678125238122611</v>
      </c>
      <c r="D24" s="26">
        <f t="shared" si="2"/>
        <v>29.859752284356272</v>
      </c>
      <c r="E24" s="26">
        <f t="shared" si="2"/>
        <v>28.233012836307775</v>
      </c>
      <c r="F24" s="26">
        <f t="shared" si="2"/>
        <v>28.594260606476894</v>
      </c>
      <c r="G24" s="26">
        <f t="shared" si="2"/>
        <v>29.164308582024056</v>
      </c>
      <c r="H24" s="26">
        <f t="shared" si="2"/>
        <v>29.285453896048391</v>
      </c>
      <c r="I24" s="26"/>
    </row>
    <row r="25" spans="1:15">
      <c r="A25" s="8" t="s">
        <v>18</v>
      </c>
      <c r="B25" s="14" t="s">
        <v>19</v>
      </c>
      <c r="C25" s="26"/>
      <c r="D25" s="26"/>
      <c r="E25" s="26"/>
      <c r="F25" s="26"/>
      <c r="H25" s="26"/>
      <c r="J25" s="19"/>
      <c r="K25" s="19"/>
      <c r="L25" s="19"/>
      <c r="M25" s="19"/>
      <c r="N25" s="19"/>
      <c r="O25" s="19"/>
    </row>
    <row r="26" spans="1:15">
      <c r="A26" s="8" t="s">
        <v>7</v>
      </c>
      <c r="B26" s="26">
        <f>(B8/B16)*100</f>
        <v>2.9899030174974088</v>
      </c>
      <c r="C26" s="26">
        <f t="shared" ref="C26:H26" si="3">(C8/C16)*100</f>
        <v>2.5814958973221436</v>
      </c>
      <c r="D26" s="26">
        <f t="shared" si="3"/>
        <v>2.760058788502235</v>
      </c>
      <c r="E26" s="26">
        <f t="shared" si="3"/>
        <v>2.7226256412525807</v>
      </c>
      <c r="F26" s="26">
        <f t="shared" si="3"/>
        <v>2.5652249512919356</v>
      </c>
      <c r="G26" s="26">
        <f t="shared" si="3"/>
        <v>2.6796229982737745</v>
      </c>
      <c r="H26" s="26">
        <f t="shared" si="3"/>
        <v>2.6652389331027226</v>
      </c>
      <c r="I26" s="26"/>
      <c r="J26" s="19"/>
      <c r="K26" s="19"/>
      <c r="L26" s="19"/>
      <c r="M26" s="19"/>
      <c r="N26" s="19"/>
      <c r="O26" s="19"/>
    </row>
    <row r="27" spans="1:15">
      <c r="A27" s="8" t="s">
        <v>20</v>
      </c>
      <c r="B27" s="26">
        <f>(B9/B16)*100</f>
        <v>2.4301392194847358</v>
      </c>
      <c r="C27" s="26">
        <f t="shared" ref="C27:H27" si="4">(C9/C16)*100</f>
        <v>2.4229829913462222</v>
      </c>
      <c r="D27" s="26">
        <f t="shared" si="4"/>
        <v>2.1416528545163698</v>
      </c>
      <c r="E27" s="26">
        <f t="shared" si="4"/>
        <v>2.1874314209525014</v>
      </c>
      <c r="F27" s="26">
        <f t="shared" si="4"/>
        <v>2.2055734800803974</v>
      </c>
      <c r="G27" s="26">
        <f t="shared" si="4"/>
        <v>2.1362648341588151</v>
      </c>
      <c r="H27" s="26">
        <f t="shared" si="4"/>
        <v>2.1201021017241457</v>
      </c>
      <c r="I27" s="26"/>
      <c r="J27" s="18"/>
      <c r="K27" s="19"/>
      <c r="L27" s="19"/>
      <c r="M27" s="19"/>
      <c r="N27" s="19"/>
      <c r="O27" s="19"/>
    </row>
    <row r="28" spans="1:15" s="19" customFormat="1">
      <c r="A28" s="8" t="s">
        <v>9</v>
      </c>
      <c r="B28" s="12"/>
      <c r="C28" s="12"/>
      <c r="D28" s="12"/>
      <c r="E28" s="12">
        <f>E10/E16*100</f>
        <v>0.19728205380924452</v>
      </c>
      <c r="F28" s="12">
        <f t="shared" ref="F28:H28" si="5">F10/F16*100</f>
        <v>0.63016385145154219</v>
      </c>
      <c r="G28" s="12">
        <f t="shared" si="5"/>
        <v>0.91975611059198914</v>
      </c>
      <c r="H28" s="12">
        <f t="shared" si="5"/>
        <v>1.2156833794059048</v>
      </c>
      <c r="I28" s="12"/>
      <c r="J28" s="18"/>
    </row>
    <row r="29" spans="1:15" s="19" customFormat="1">
      <c r="A29" s="20" t="s">
        <v>21</v>
      </c>
      <c r="B29" s="12"/>
      <c r="C29" s="12"/>
      <c r="D29" s="12"/>
      <c r="E29" s="12">
        <f>(E11/E16)*100</f>
        <v>0.14329500197025252</v>
      </c>
      <c r="F29" s="12">
        <f t="shared" ref="F29:H29" si="6">(F11/F16)*100</f>
        <v>0.45801819938124699</v>
      </c>
      <c r="G29" s="12">
        <f t="shared" si="6"/>
        <v>0.78284283247455311</v>
      </c>
      <c r="H29" s="12">
        <f t="shared" si="6"/>
        <v>0.78375423819133472</v>
      </c>
      <c r="I29" s="12"/>
    </row>
    <row r="30" spans="1:15">
      <c r="A30" s="27" t="s">
        <v>11</v>
      </c>
      <c r="B30" s="26"/>
      <c r="C30" s="26"/>
    </row>
    <row r="31" spans="1:15">
      <c r="A31" s="27"/>
      <c r="B31" s="26"/>
      <c r="C31" s="26"/>
    </row>
    <row r="32" spans="1:15">
      <c r="A32" s="27"/>
      <c r="B32" s="26"/>
      <c r="C32" s="26"/>
    </row>
    <row r="33" spans="1:10">
      <c r="A33" s="27"/>
      <c r="B33" s="26"/>
      <c r="C33" s="26"/>
    </row>
    <row r="34" spans="1:10" s="24" customFormat="1">
      <c r="A34" s="28" t="s">
        <v>22</v>
      </c>
      <c r="B34" s="29">
        <f>B16</f>
        <v>4448.3048186400001</v>
      </c>
      <c r="C34" s="29">
        <f t="shared" ref="C34:H34" si="7">C16</f>
        <v>7507.2751500800005</v>
      </c>
      <c r="D34" s="29">
        <f t="shared" si="7"/>
        <v>13615.65201312</v>
      </c>
      <c r="E34" s="29">
        <f t="shared" si="7"/>
        <v>15003.898949988001</v>
      </c>
      <c r="F34" s="29">
        <f t="shared" si="7"/>
        <v>16154.528661951999</v>
      </c>
      <c r="G34" s="29">
        <f t="shared" si="7"/>
        <v>16950.145609759198</v>
      </c>
      <c r="H34" s="29">
        <f t="shared" si="7"/>
        <v>17701.977640359499</v>
      </c>
    </row>
    <row r="35" spans="1:10">
      <c r="A35" s="30" t="s">
        <v>23</v>
      </c>
      <c r="B35" s="31">
        <v>94.719336700675626</v>
      </c>
      <c r="C35" s="31">
        <v>97.757205535499693</v>
      </c>
      <c r="D35" s="31">
        <v>98.730680834393638</v>
      </c>
      <c r="E35" s="31">
        <v>96.656755886108911</v>
      </c>
      <c r="F35" s="31">
        <v>95.614746668498341</v>
      </c>
      <c r="G35" s="31">
        <v>95.989683058624905</v>
      </c>
      <c r="H35" s="31">
        <v>92.05974734382221</v>
      </c>
      <c r="I35" s="31"/>
      <c r="J35" s="19"/>
    </row>
    <row r="36" spans="1:10" s="19" customFormat="1">
      <c r="A36" s="30" t="s">
        <v>24</v>
      </c>
      <c r="B36" s="12">
        <f>SUMSQ(B21:B32)</f>
        <v>2645.1002084315187</v>
      </c>
      <c r="C36" s="12">
        <f t="shared" ref="C36:H36" si="8">SUMSQ(C21:C32)</f>
        <v>3039.3000696512117</v>
      </c>
      <c r="D36" s="12">
        <f t="shared" si="8"/>
        <v>3187.6504392662273</v>
      </c>
      <c r="E36" s="12">
        <f t="shared" si="8"/>
        <v>3065.7062541673918</v>
      </c>
      <c r="F36" s="12">
        <f t="shared" si="8"/>
        <v>2977.0656664169187</v>
      </c>
      <c r="G36" s="12">
        <f t="shared" si="8"/>
        <v>2973.4645994882571</v>
      </c>
      <c r="H36" s="12">
        <f t="shared" si="8"/>
        <v>2842.4285953409185</v>
      </c>
    </row>
    <row r="37" spans="1:10">
      <c r="A37" s="19"/>
      <c r="B37" s="19"/>
      <c r="C37" s="19"/>
      <c r="D37" s="19"/>
      <c r="E37" s="19"/>
      <c r="F37" s="19"/>
      <c r="G37" s="19"/>
      <c r="H37" s="19"/>
      <c r="I37" s="19"/>
    </row>
    <row r="38" spans="1:10">
      <c r="B38" s="32" t="s">
        <v>25</v>
      </c>
    </row>
    <row r="56" spans="1:10">
      <c r="A56" s="19"/>
      <c r="B56" s="19"/>
    </row>
    <row r="57" spans="1:10">
      <c r="A57" s="19"/>
      <c r="B57" s="19"/>
    </row>
    <row r="58" spans="1:10">
      <c r="A58" s="19"/>
      <c r="B58" s="19"/>
    </row>
    <row r="59" spans="1:10">
      <c r="A59" s="19"/>
      <c r="B59" s="19"/>
    </row>
    <row r="60" spans="1:10">
      <c r="A60" s="30"/>
      <c r="B60" s="13"/>
      <c r="C60" s="13"/>
      <c r="D60" s="13"/>
      <c r="E60" s="13"/>
      <c r="F60" s="13"/>
      <c r="G60" s="13"/>
      <c r="H60" s="13"/>
      <c r="I60" s="13"/>
      <c r="J60" s="19"/>
    </row>
    <row r="61" spans="1:10">
      <c r="A61" s="30"/>
      <c r="B61" s="13"/>
      <c r="C61" s="13"/>
      <c r="D61" s="13"/>
      <c r="E61" s="13"/>
      <c r="F61" s="13"/>
      <c r="G61" s="13"/>
      <c r="H61" s="13"/>
      <c r="I61" s="13"/>
      <c r="J61" s="19"/>
    </row>
    <row r="62" spans="1:10">
      <c r="A62" s="30"/>
      <c r="B62" s="13"/>
      <c r="C62" s="13"/>
      <c r="D62" s="13"/>
      <c r="E62" s="13"/>
      <c r="F62" s="13"/>
      <c r="G62" s="13"/>
      <c r="H62" s="19"/>
      <c r="I62" s="19"/>
      <c r="J62" s="19"/>
    </row>
    <row r="63" spans="1:10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10">
      <c r="A64" s="19"/>
      <c r="B64" s="19"/>
      <c r="C64" s="19"/>
      <c r="D64" s="19"/>
      <c r="E64" s="19"/>
      <c r="F64" s="19"/>
      <c r="G64" s="19"/>
      <c r="H64" s="19"/>
      <c r="I64" s="19"/>
    </row>
    <row r="65" spans="1:9">
      <c r="A65" s="19"/>
      <c r="B65" s="19"/>
      <c r="C65" s="19"/>
      <c r="D65" s="19"/>
      <c r="E65" s="19"/>
      <c r="F65" s="19"/>
      <c r="G65" s="19"/>
      <c r="H65" s="19"/>
      <c r="I65" s="19"/>
    </row>
    <row r="66" spans="1:9">
      <c r="A66" s="19"/>
      <c r="B66" s="19"/>
      <c r="C66" s="19"/>
      <c r="D66" s="19"/>
      <c r="E66" s="19"/>
      <c r="F66" s="19"/>
      <c r="G66" s="19"/>
      <c r="H66" s="19"/>
      <c r="I66" s="19"/>
    </row>
  </sheetData>
  <phoneticPr fontId="2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Wireless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2014-12-06T17:32:27Z</dcterms:created>
  <dcterms:modified xsi:type="dcterms:W3CDTF">2014-12-06T17:33:06Z</dcterms:modified>
</cp:coreProperties>
</file>