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Default Extension="rels" ContentType="application/vnd.openxmlformats-package.relationships+xml"/>
  <Default Extension="jpeg" ContentType="image/jpeg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60" yWindow="460" windowWidth="21120" windowHeight="12920" tabRatio="500"/>
  </bookViews>
  <sheets>
    <sheet name="English Network Media Econ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46" i="1"/>
  <c r="H31"/>
  <c r="H32"/>
  <c r="H33"/>
  <c r="H34"/>
  <c r="H36"/>
  <c r="H11"/>
  <c r="H37"/>
  <c r="G31"/>
  <c r="G32"/>
  <c r="G33"/>
  <c r="G34"/>
  <c r="G36"/>
  <c r="G11"/>
  <c r="G37"/>
  <c r="F31"/>
  <c r="F32"/>
  <c r="F33"/>
  <c r="F34"/>
  <c r="F36"/>
  <c r="F11"/>
  <c r="F37"/>
  <c r="E31"/>
  <c r="E32"/>
  <c r="E33"/>
  <c r="E34"/>
  <c r="E36"/>
  <c r="E11"/>
  <c r="E37"/>
  <c r="D31"/>
  <c r="D32"/>
  <c r="D33"/>
  <c r="D34"/>
  <c r="D36"/>
  <c r="D11"/>
  <c r="D37"/>
  <c r="C31"/>
  <c r="C32"/>
  <c r="C33"/>
  <c r="C34"/>
  <c r="C36"/>
  <c r="C11"/>
  <c r="C37"/>
  <c r="B31"/>
  <c r="B32"/>
  <c r="B33"/>
  <c r="B34"/>
  <c r="B36"/>
  <c r="B11"/>
  <c r="B37"/>
  <c r="H23"/>
  <c r="H25"/>
  <c r="H26"/>
  <c r="H28"/>
  <c r="H29"/>
  <c r="G23"/>
  <c r="G24"/>
  <c r="G25"/>
  <c r="G26"/>
  <c r="G28"/>
  <c r="G29"/>
  <c r="F23"/>
  <c r="F24"/>
  <c r="F25"/>
  <c r="F26"/>
  <c r="F28"/>
  <c r="F29"/>
  <c r="E23"/>
  <c r="E24"/>
  <c r="E25"/>
  <c r="E26"/>
  <c r="E28"/>
  <c r="E29"/>
  <c r="D23"/>
  <c r="D24"/>
  <c r="D25"/>
  <c r="D26"/>
  <c r="D28"/>
  <c r="D29"/>
  <c r="C23"/>
  <c r="C24"/>
  <c r="C25"/>
  <c r="C26"/>
  <c r="C28"/>
  <c r="C29"/>
  <c r="B23"/>
  <c r="B24"/>
  <c r="B25"/>
  <c r="B26"/>
  <c r="B28"/>
  <c r="B29"/>
</calcChain>
</file>

<file path=xl/comments1.xml><?xml version="1.0" encoding="utf-8"?>
<comments xmlns="http://schemas.openxmlformats.org/spreadsheetml/2006/main">
  <authors>
    <author>Dwayne Winseck</author>
  </authors>
  <commentList>
    <comment ref="H8" authorId="0">
      <text>
        <r>
          <rPr>
            <sz val="9"/>
            <color indexed="81"/>
            <rFont val="Verdana"/>
          </rPr>
          <t xml:space="preserve">IAB, 2013 Actual + 2014 Estimated Canadian Internet Advertising Revenue Survey, p.9. </t>
        </r>
      </text>
    </comment>
    <comment ref="H33" authorId="0">
      <text>
        <r>
          <rPr>
            <sz val="9"/>
            <color indexed="81"/>
            <rFont val="Verdana"/>
          </rPr>
          <t xml:space="preserve">IAB, 2013 Actual + 2014 Estimated Canadian Internet Advertising Revenue Survey, p.9. </t>
        </r>
      </text>
    </comment>
    <comment ref="G34" authorId="0">
      <text>
        <r>
          <rPr>
            <sz val="9"/>
            <color indexed="81"/>
            <rFont val="Calibri"/>
            <family val="2"/>
          </rPr>
          <t xml:space="preserve">Dwayne Winseck: Estimate based on growth rate radio advertising revenue of 3.9% between 2011 and 2012 (same as previous year, CRTC, 2012, CMR, p. 49)) + CBC funding. PWC estimates growth at 4.9% in its </t>
        </r>
        <r>
          <rPr>
            <i/>
            <sz val="9"/>
            <color indexed="81"/>
            <rFont val="Calibri"/>
          </rPr>
          <t>Global Entertainment and Media Outlook, 2012-2016</t>
        </r>
        <r>
          <rPr>
            <sz val="9"/>
            <color indexed="81"/>
            <rFont val="Calibri"/>
            <family val="2"/>
          </rPr>
          <t xml:space="preserve">, p. 407).
</t>
        </r>
      </text>
    </comment>
  </commentList>
</comments>
</file>

<file path=xl/sharedStrings.xml><?xml version="1.0" encoding="utf-8"?>
<sst xmlns="http://schemas.openxmlformats.org/spreadsheetml/2006/main" count="33" uniqueCount="26">
  <si>
    <t>Wireline Tel</t>
    <phoneticPr fontId="3" type="noConversion"/>
  </si>
  <si>
    <t>Wireless Tel</t>
  </si>
  <si>
    <t>Internet Access</t>
  </si>
  <si>
    <t>Cable, Sat &amp; IPTV</t>
  </si>
  <si>
    <t>Total TV</t>
  </si>
  <si>
    <t>Press/Mags</t>
    <phoneticPr fontId="1" type="noConversion"/>
  </si>
  <si>
    <t xml:space="preserve">Internet Adv </t>
    <phoneticPr fontId="1" type="noConversion"/>
  </si>
  <si>
    <t>Radio</t>
  </si>
  <si>
    <t>Total</t>
    <phoneticPr fontId="1" type="noConversion"/>
  </si>
  <si>
    <t>% of Nat'l MediaEcon$</t>
    <phoneticPr fontId="1" type="noConversion"/>
  </si>
  <si>
    <t>Growth</t>
    <phoneticPr fontId="3" type="noConversion"/>
  </si>
  <si>
    <t>Stagnation</t>
    <phoneticPr fontId="3" type="noConversion"/>
  </si>
  <si>
    <t>Decline</t>
    <phoneticPr fontId="3" type="noConversion"/>
  </si>
  <si>
    <t>Mobile Wireless</t>
    <phoneticPr fontId="3" type="noConversion"/>
  </si>
  <si>
    <t>Radio (since 2008)</t>
    <phoneticPr fontId="3" type="noConversion"/>
  </si>
  <si>
    <t>Wireline Telecom</t>
    <phoneticPr fontId="3" type="noConversion"/>
  </si>
  <si>
    <t>Total TV(since (2010)</t>
    <phoneticPr fontId="3" type="noConversion"/>
  </si>
  <si>
    <t>Press &amp; Magazines (since 2008)</t>
    <phoneticPr fontId="3" type="noConversion"/>
  </si>
  <si>
    <t xml:space="preserve">Internet Adv </t>
    <phoneticPr fontId="3" type="noConversion"/>
  </si>
  <si>
    <t>Wired Tel</t>
  </si>
  <si>
    <t>Network Total $</t>
    <phoneticPr fontId="3" type="noConversion"/>
  </si>
  <si>
    <t>Network / NME</t>
    <phoneticPr fontId="3" type="noConversion"/>
  </si>
  <si>
    <t>Press/Mags</t>
  </si>
  <si>
    <t xml:space="preserve">Internet Adv </t>
  </si>
  <si>
    <t>Content Media Total $</t>
    <phoneticPr fontId="3" type="noConversion"/>
  </si>
  <si>
    <t>Content Media / Total $</t>
    <phoneticPr fontId="3" type="noConversion"/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</si>
</sst>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"/>
    <numFmt numFmtId="165" formatCode="0.0000000000000"/>
    <numFmt numFmtId="166" formatCode="#,##0.0"/>
    <numFmt numFmtId="167" formatCode="&quot; &quot;* #,##0&quot; &quot;;&quot; &quot;* \(#,##0\);&quot; &quot;* &quot;-&quot;??&quot; &quot;"/>
  </numFmts>
  <fonts count="16">
    <font>
      <sz val="10"/>
      <name val="Verdana"/>
    </font>
    <font>
      <b/>
      <sz val="10"/>
      <name val="Verdana"/>
    </font>
    <font>
      <b/>
      <sz val="12"/>
      <color indexed="8"/>
      <name val="Cambria"/>
    </font>
    <font>
      <sz val="8"/>
      <name val="Verdana"/>
    </font>
    <font>
      <sz val="12"/>
      <color indexed="8"/>
      <name val="Cambria"/>
    </font>
    <font>
      <sz val="12"/>
      <name val="Cambria"/>
    </font>
    <font>
      <sz val="11"/>
      <color indexed="8"/>
      <name val="Calibri"/>
      <family val="2"/>
      <charset val="134"/>
    </font>
    <font>
      <sz val="12"/>
      <color indexed="8"/>
      <name val="Calibri"/>
      <family val="2"/>
    </font>
    <font>
      <b/>
      <sz val="12"/>
      <name val="Cambria"/>
    </font>
    <font>
      <b/>
      <sz val="12"/>
      <color indexed="53"/>
      <name val="Cambria"/>
    </font>
    <font>
      <b/>
      <sz val="12"/>
      <color indexed="10"/>
      <name val="Cambria"/>
    </font>
    <font>
      <b/>
      <sz val="12"/>
      <color indexed="48"/>
      <name val="Cambria"/>
    </font>
    <font>
      <b/>
      <sz val="12"/>
      <color indexed="22"/>
      <name val="Cambria"/>
    </font>
    <font>
      <sz val="9"/>
      <color indexed="81"/>
      <name val="Verdana"/>
    </font>
    <font>
      <sz val="9"/>
      <color indexed="81"/>
      <name val="Calibri"/>
      <family val="2"/>
    </font>
    <font>
      <i/>
      <sz val="9"/>
      <color indexed="8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>
      <alignment vertical="center"/>
    </xf>
    <xf numFmtId="0" fontId="7" fillId="0" borderId="0"/>
    <xf numFmtId="0" fontId="7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164" fontId="2" fillId="0" borderId="0" xfId="0" applyNumberFormat="1" applyFont="1"/>
    <xf numFmtId="0" fontId="2" fillId="0" borderId="0" xfId="0" applyNumberFormat="1" applyFont="1"/>
    <xf numFmtId="0" fontId="1" fillId="0" borderId="0" xfId="0" applyFont="1"/>
    <xf numFmtId="164" fontId="4" fillId="0" borderId="0" xfId="0" applyNumberFormat="1" applyFont="1"/>
    <xf numFmtId="164" fontId="5" fillId="0" borderId="0" xfId="0" applyNumberFormat="1" applyFont="1"/>
    <xf numFmtId="164" fontId="5" fillId="0" borderId="0" xfId="2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 vertical="center"/>
    </xf>
    <xf numFmtId="165" fontId="0" fillId="0" borderId="0" xfId="0" applyNumberFormat="1"/>
    <xf numFmtId="164" fontId="5" fillId="0" borderId="0" xfId="4" applyNumberFormat="1" applyFont="1" applyFill="1" applyBorder="1" applyAlignment="1">
      <alignment horizontal="right"/>
    </xf>
    <xf numFmtId="164" fontId="5" fillId="0" borderId="0" xfId="2" applyNumberFormat="1" applyFont="1" applyFill="1">
      <alignment vertical="center"/>
    </xf>
    <xf numFmtId="164" fontId="4" fillId="0" borderId="0" xfId="2" applyNumberFormat="1" applyFont="1">
      <alignment vertical="center"/>
    </xf>
    <xf numFmtId="164" fontId="8" fillId="0" borderId="0" xfId="0" applyNumberFormat="1" applyFont="1" applyAlignment="1">
      <alignment vertical="center"/>
    </xf>
    <xf numFmtId="164" fontId="0" fillId="0" borderId="0" xfId="0" applyNumberFormat="1"/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0" fontId="5" fillId="0" borderId="0" xfId="0" applyFont="1"/>
    <xf numFmtId="0" fontId="2" fillId="0" borderId="0" xfId="0" applyFont="1"/>
    <xf numFmtId="164" fontId="8" fillId="0" borderId="0" xfId="0" applyNumberFormat="1" applyFont="1" applyFill="1"/>
    <xf numFmtId="0" fontId="4" fillId="0" borderId="0" xfId="0" applyFont="1"/>
    <xf numFmtId="164" fontId="5" fillId="0" borderId="0" xfId="5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164" fontId="8" fillId="0" borderId="0" xfId="0" applyNumberFormat="1" applyFont="1"/>
    <xf numFmtId="164" fontId="10" fillId="0" borderId="0" xfId="0" applyNumberFormat="1" applyFont="1"/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3" fontId="5" fillId="0" borderId="0" xfId="0" applyNumberFormat="1" applyFont="1"/>
    <xf numFmtId="0" fontId="5" fillId="0" borderId="0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8" fillId="0" borderId="0" xfId="0" applyFont="1"/>
    <xf numFmtId="0" fontId="0" fillId="0" borderId="0" xfId="0" applyFill="1"/>
    <xf numFmtId="3" fontId="0" fillId="0" borderId="0" xfId="0" applyNumberFormat="1"/>
  </cellXfs>
  <cellStyles count="6">
    <cellStyle name="Comma" xfId="1" builtinId="3"/>
    <cellStyle name="Comma 2" xfId="5"/>
    <cellStyle name="Normal" xfId="0" builtinId="0"/>
    <cellStyle name="Normal 2" xfId="2"/>
    <cellStyle name="Normal 2 3" xfId="3"/>
    <cellStyle name="常规 2" xfId="4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>
        <c:manualLayout>
          <c:layoutTarget val="inner"/>
          <c:xMode val="edge"/>
          <c:yMode val="edge"/>
          <c:x val="0.112373898444259"/>
          <c:y val="0.0376712328767123"/>
          <c:w val="0.720028336192613"/>
          <c:h val="0.851795113795707"/>
        </c:manualLayout>
      </c:layout>
      <c:lineChart>
        <c:grouping val="standard"/>
        <c:ser>
          <c:idx val="0"/>
          <c:order val="0"/>
          <c:tx>
            <c:strRef>
              <c:f>'English Network Media Econ'!$A$2</c:f>
              <c:strCache>
                <c:ptCount val="1"/>
                <c:pt idx="0">
                  <c:v>Wireline Tel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Econ'!$B$2:$H$2</c:f>
              <c:numCache>
                <c:formatCode>0.0</c:formatCode>
                <c:ptCount val="7"/>
                <c:pt idx="0">
                  <c:v>16118.36</c:v>
                </c:pt>
                <c:pt idx="1">
                  <c:v>15129.18</c:v>
                </c:pt>
                <c:pt idx="2">
                  <c:v>13813.2</c:v>
                </c:pt>
                <c:pt idx="3">
                  <c:v>12985.96</c:v>
                </c:pt>
                <c:pt idx="4">
                  <c:v>12605.04</c:v>
                </c:pt>
                <c:pt idx="5">
                  <c:v>12220.74</c:v>
                </c:pt>
                <c:pt idx="6">
                  <c:v>11990.16</c:v>
                </c:pt>
              </c:numCache>
            </c:numRef>
          </c:val>
        </c:ser>
        <c:ser>
          <c:idx val="1"/>
          <c:order val="1"/>
          <c:tx>
            <c:strRef>
              <c:f>'English Network Media Econ'!$A$3</c:f>
              <c:strCache>
                <c:ptCount val="1"/>
                <c:pt idx="0">
                  <c:v>Wireless Tel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Econ'!$B$3:$H$3</c:f>
              <c:numCache>
                <c:formatCode>0.0</c:formatCode>
                <c:ptCount val="7"/>
                <c:pt idx="0">
                  <c:v>4448.30481864</c:v>
                </c:pt>
                <c:pt idx="1">
                  <c:v>7507.27515008</c:v>
                </c:pt>
                <c:pt idx="2">
                  <c:v>13615.65201312</c:v>
                </c:pt>
                <c:pt idx="3">
                  <c:v>15003.898949988</c:v>
                </c:pt>
                <c:pt idx="4">
                  <c:v>16154.528661952</c:v>
                </c:pt>
                <c:pt idx="5">
                  <c:v>16950.1456097592</c:v>
                </c:pt>
                <c:pt idx="6">
                  <c:v>17701.9776403595</c:v>
                </c:pt>
              </c:numCache>
            </c:numRef>
          </c:val>
        </c:ser>
        <c:ser>
          <c:idx val="2"/>
          <c:order val="2"/>
          <c:tx>
            <c:strRef>
              <c:f>'English Network Media Econ'!$A$4</c:f>
              <c:strCache>
                <c:ptCount val="1"/>
                <c:pt idx="0">
                  <c:v>Internet Access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Econ'!$B$4:$H$4</c:f>
              <c:numCache>
                <c:formatCode>0.0</c:formatCode>
                <c:ptCount val="7"/>
                <c:pt idx="0">
                  <c:v>1368.54</c:v>
                </c:pt>
                <c:pt idx="1">
                  <c:v>3209.22</c:v>
                </c:pt>
                <c:pt idx="2">
                  <c:v>4757.88</c:v>
                </c:pt>
                <c:pt idx="3">
                  <c:v>5225.12</c:v>
                </c:pt>
                <c:pt idx="4">
                  <c:v>5533.92</c:v>
                </c:pt>
                <c:pt idx="5">
                  <c:v>5860.575</c:v>
                </c:pt>
                <c:pt idx="6">
                  <c:v>6229.71</c:v>
                </c:pt>
              </c:numCache>
            </c:numRef>
          </c:val>
        </c:ser>
        <c:ser>
          <c:idx val="3"/>
          <c:order val="3"/>
          <c:tx>
            <c:strRef>
              <c:f>'English Network Media Econ'!$A$5</c:f>
              <c:strCache>
                <c:ptCount val="1"/>
                <c:pt idx="0">
                  <c:v>Cable, Sat &amp; IPTV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Econ'!$B$5:$H$5</c:f>
              <c:numCache>
                <c:formatCode>0.0</c:formatCode>
                <c:ptCount val="7"/>
                <c:pt idx="0">
                  <c:v>3304.67424343147</c:v>
                </c:pt>
                <c:pt idx="1">
                  <c:v>3947.748105333304</c:v>
                </c:pt>
                <c:pt idx="2">
                  <c:v>5484.68379228816</c:v>
                </c:pt>
                <c:pt idx="3">
                  <c:v>6408.775041581457</c:v>
                </c:pt>
                <c:pt idx="4">
                  <c:v>6755.448316021597</c:v>
                </c:pt>
                <c:pt idx="5">
                  <c:v>6747.437647511035</c:v>
                </c:pt>
                <c:pt idx="6">
                  <c:v>6812.61443606258</c:v>
                </c:pt>
              </c:numCache>
            </c:numRef>
          </c:val>
        </c:ser>
        <c:ser>
          <c:idx val="4"/>
          <c:order val="4"/>
          <c:tx>
            <c:strRef>
              <c:f>'English Network Media Econ'!$A$6</c:f>
              <c:strCache>
                <c:ptCount val="1"/>
                <c:pt idx="0">
                  <c:v>Total TV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Econ'!$B$6:$H$6</c:f>
              <c:numCache>
                <c:formatCode>0.0</c:formatCode>
                <c:ptCount val="7"/>
                <c:pt idx="0">
                  <c:v>4141.893</c:v>
                </c:pt>
                <c:pt idx="1">
                  <c:v>4976.061530155168</c:v>
                </c:pt>
                <c:pt idx="2">
                  <c:v>5463.122436323186</c:v>
                </c:pt>
                <c:pt idx="3">
                  <c:v>5745.526</c:v>
                </c:pt>
                <c:pt idx="4">
                  <c:v>5801.858</c:v>
                </c:pt>
                <c:pt idx="5">
                  <c:v>5730.75</c:v>
                </c:pt>
                <c:pt idx="6">
                  <c:v>5704.394</c:v>
                </c:pt>
              </c:numCache>
            </c:numRef>
          </c:val>
        </c:ser>
        <c:ser>
          <c:idx val="5"/>
          <c:order val="5"/>
          <c:tx>
            <c:strRef>
              <c:f>'English Network Media Econ'!$A$7</c:f>
              <c:strCache>
                <c:ptCount val="1"/>
                <c:pt idx="0">
                  <c:v>Press/Mags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Econ'!$B$7:$H$7</c:f>
              <c:numCache>
                <c:formatCode>0.0</c:formatCode>
                <c:ptCount val="7"/>
                <c:pt idx="0">
                  <c:v>4682.404352217544</c:v>
                </c:pt>
                <c:pt idx="1">
                  <c:v>5410.59042123796</c:v>
                </c:pt>
                <c:pt idx="2">
                  <c:v>6258.00785722641</c:v>
                </c:pt>
                <c:pt idx="3">
                  <c:v>5661.538245796809</c:v>
                </c:pt>
                <c:pt idx="4">
                  <c:v>5541.359420019472</c:v>
                </c:pt>
                <c:pt idx="5">
                  <c:v>5449.073299960796</c:v>
                </c:pt>
                <c:pt idx="6">
                  <c:v>5141.807365221581</c:v>
                </c:pt>
              </c:numCache>
            </c:numRef>
          </c:val>
        </c:ser>
        <c:ser>
          <c:idx val="6"/>
          <c:order val="6"/>
          <c:tx>
            <c:strRef>
              <c:f>'English Network Media Econ'!$A$8</c:f>
              <c:strCache>
                <c:ptCount val="1"/>
                <c:pt idx="0">
                  <c:v>Internet Adv 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Econ'!$B$8:$H$8</c:f>
              <c:numCache>
                <c:formatCode>0.0</c:formatCode>
                <c:ptCount val="7"/>
                <c:pt idx="0">
                  <c:v>108.9158860477475</c:v>
                </c:pt>
                <c:pt idx="1">
                  <c:v>298.0</c:v>
                </c:pt>
                <c:pt idx="2">
                  <c:v>1292.0</c:v>
                </c:pt>
                <c:pt idx="3">
                  <c:v>1851.0</c:v>
                </c:pt>
                <c:pt idx="4">
                  <c:v>2184.0</c:v>
                </c:pt>
                <c:pt idx="5">
                  <c:v>2526.0</c:v>
                </c:pt>
                <c:pt idx="6">
                  <c:v>2855.0</c:v>
                </c:pt>
              </c:numCache>
            </c:numRef>
          </c:val>
        </c:ser>
        <c:ser>
          <c:idx val="7"/>
          <c:order val="7"/>
          <c:tx>
            <c:strRef>
              <c:f>'English Network Media Econ'!$A$9</c:f>
              <c:strCache>
                <c:ptCount val="1"/>
                <c:pt idx="0">
                  <c:v>Radio</c:v>
                </c:pt>
              </c:strCache>
            </c:strRef>
          </c:tx>
          <c:marker>
            <c:symbol val="none"/>
          </c:marker>
          <c:cat>
            <c:numRef>
              <c:f>'English Network Media Econ'!$B$1:$H$1</c:f>
              <c:numCache>
                <c:formatCode>General</c:formatCode>
                <c:ptCount val="7"/>
                <c:pt idx="0">
                  <c:v>2000.0</c:v>
                </c:pt>
                <c:pt idx="1">
                  <c:v>2004.0</c:v>
                </c:pt>
                <c:pt idx="2">
                  <c:v>2008.0</c:v>
                </c:pt>
                <c:pt idx="3">
                  <c:v>2010.0</c:v>
                </c:pt>
                <c:pt idx="4">
                  <c:v>2011.0</c:v>
                </c:pt>
                <c:pt idx="5">
                  <c:v>2012.0</c:v>
                </c:pt>
                <c:pt idx="6">
                  <c:v>2013.0</c:v>
                </c:pt>
              </c:numCache>
            </c:numRef>
          </c:cat>
          <c:val>
            <c:numRef>
              <c:f>'English Network Media Econ'!$B$9:$H$9</c:f>
              <c:numCache>
                <c:formatCode>0.0</c:formatCode>
                <c:ptCount val="7"/>
                <c:pt idx="0">
                  <c:v>1070.4</c:v>
                </c:pt>
                <c:pt idx="1">
                  <c:v>1206.043</c:v>
                </c:pt>
                <c:pt idx="2">
                  <c:v>1526.328</c:v>
                </c:pt>
                <c:pt idx="3">
                  <c:v>1548.205</c:v>
                </c:pt>
                <c:pt idx="4">
                  <c:v>1577.612</c:v>
                </c:pt>
                <c:pt idx="5">
                  <c:v>1574.54</c:v>
                </c:pt>
                <c:pt idx="6">
                  <c:v>1564.683</c:v>
                </c:pt>
              </c:numCache>
            </c:numRef>
          </c:val>
        </c:ser>
        <c:marker val="1"/>
        <c:axId val="539810584"/>
        <c:axId val="539860408"/>
      </c:lineChart>
      <c:catAx>
        <c:axId val="539810584"/>
        <c:scaling>
          <c:orientation val="minMax"/>
        </c:scaling>
        <c:axPos val="b"/>
        <c:numFmt formatCode="General" sourceLinked="1"/>
        <c:tickLblPos val="nextTo"/>
        <c:crossAx val="539860408"/>
        <c:crosses val="autoZero"/>
        <c:auto val="1"/>
        <c:lblAlgn val="ctr"/>
        <c:lblOffset val="100"/>
      </c:catAx>
      <c:valAx>
        <c:axId val="539860408"/>
        <c:scaling>
          <c:orientation val="minMax"/>
          <c:max val="18000.0"/>
        </c:scaling>
        <c:axPos val="l"/>
        <c:majorGridlines/>
        <c:numFmt formatCode="#,##0;\-#,##0" sourceLinked="0"/>
        <c:tickLblPos val="nextTo"/>
        <c:crossAx val="539810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7057728119181"/>
          <c:y val="0.0570833782763456"/>
          <c:w val="0.148975791433892"/>
          <c:h val="0.83446338043361"/>
        </c:manualLayout>
      </c:layout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172720</xdr:colOff>
      <xdr:row>2</xdr:row>
      <xdr:rowOff>30480</xdr:rowOff>
    </xdr:from>
    <xdr:to>
      <xdr:col>14</xdr:col>
      <xdr:colOff>447040</xdr:colOff>
      <xdr:row>22</xdr:row>
      <xdr:rowOff>81280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46"/>
  <sheetViews>
    <sheetView tabSelected="1" zoomScale="125" workbookViewId="0">
      <pane ySplit="1" topLeftCell="A2" activePane="bottomLeft" state="frozen"/>
      <selection pane="bottomLeft" activeCell="D13" sqref="D13"/>
    </sheetView>
  </sheetViews>
  <sheetFormatPr baseColWidth="10" defaultRowHeight="13"/>
  <cols>
    <col min="1" max="1" width="20.85546875" customWidth="1"/>
    <col min="2" max="2" width="18.140625" customWidth="1"/>
    <col min="3" max="3" width="14.5703125" customWidth="1"/>
    <col min="9" max="9" width="17.7109375" customWidth="1"/>
    <col min="10" max="10" width="15.28515625" customWidth="1"/>
  </cols>
  <sheetData>
    <row r="1" spans="1:11" s="3" customFormat="1" ht="15">
      <c r="A1" s="1"/>
      <c r="B1" s="2">
        <v>2000</v>
      </c>
      <c r="C1" s="2">
        <v>2004</v>
      </c>
      <c r="D1" s="2">
        <v>2008</v>
      </c>
      <c r="E1" s="2">
        <v>2010</v>
      </c>
      <c r="F1" s="2">
        <v>2011</v>
      </c>
      <c r="G1" s="2">
        <v>2012</v>
      </c>
      <c r="H1" s="2">
        <v>2013</v>
      </c>
    </row>
    <row r="2" spans="1:11" ht="15">
      <c r="A2" s="4" t="s">
        <v>0</v>
      </c>
      <c r="B2" s="5">
        <v>16118.36</v>
      </c>
      <c r="C2" s="5">
        <v>15129.18</v>
      </c>
      <c r="D2" s="5">
        <v>13813.2</v>
      </c>
      <c r="E2" s="5">
        <v>12985.96</v>
      </c>
      <c r="F2" s="5">
        <v>12605.04</v>
      </c>
      <c r="G2" s="5">
        <v>12220.74</v>
      </c>
      <c r="H2" s="4">
        <v>11990.16</v>
      </c>
    </row>
    <row r="3" spans="1:11" ht="15">
      <c r="A3" s="4" t="s">
        <v>1</v>
      </c>
      <c r="B3" s="6">
        <v>4448.3048186400001</v>
      </c>
      <c r="C3" s="6">
        <v>7507.2751500800005</v>
      </c>
      <c r="D3" s="6">
        <v>13615.65201312</v>
      </c>
      <c r="E3" s="6">
        <v>15003.898949988001</v>
      </c>
      <c r="F3" s="6">
        <v>16154.528661951999</v>
      </c>
      <c r="G3" s="6">
        <v>16950.145609759198</v>
      </c>
      <c r="H3" s="5">
        <v>17701.977640359499</v>
      </c>
    </row>
    <row r="4" spans="1:11" ht="15">
      <c r="A4" s="4" t="s">
        <v>2</v>
      </c>
      <c r="B4" s="7">
        <v>1368.54</v>
      </c>
      <c r="C4" s="7">
        <v>3209.2200000000003</v>
      </c>
      <c r="D4" s="7">
        <v>4757.88</v>
      </c>
      <c r="E4" s="7">
        <v>5225.12</v>
      </c>
      <c r="F4" s="7">
        <v>5533.92</v>
      </c>
      <c r="G4" s="5">
        <v>5860.5749999999998</v>
      </c>
      <c r="H4" s="5">
        <v>6229.71</v>
      </c>
      <c r="I4" s="8"/>
    </row>
    <row r="5" spans="1:11" ht="15">
      <c r="A5" s="4" t="s">
        <v>3</v>
      </c>
      <c r="B5" s="9">
        <v>3304.6742434314692</v>
      </c>
      <c r="C5" s="9">
        <v>3947.748105333304</v>
      </c>
      <c r="D5" s="9">
        <v>5484.6837922881605</v>
      </c>
      <c r="E5" s="9">
        <v>6408.7750415814571</v>
      </c>
      <c r="F5" s="9">
        <v>6755.4483160215968</v>
      </c>
      <c r="G5" s="10">
        <v>6747.4376475110348</v>
      </c>
      <c r="H5" s="11">
        <v>6812.6144360625813</v>
      </c>
      <c r="J5" s="12"/>
      <c r="K5" s="13"/>
    </row>
    <row r="6" spans="1:11" ht="15">
      <c r="A6" s="4" t="s">
        <v>4</v>
      </c>
      <c r="B6" s="5">
        <v>4141.893</v>
      </c>
      <c r="C6" s="5">
        <v>4976.0615301551688</v>
      </c>
      <c r="D6" s="5">
        <v>5463.1224363231868</v>
      </c>
      <c r="E6" s="5">
        <v>5745.5259999999998</v>
      </c>
      <c r="F6" s="14">
        <v>5801.8580000000002</v>
      </c>
      <c r="G6" s="15">
        <v>5730.75</v>
      </c>
      <c r="H6" s="5">
        <v>5704.3940000000002</v>
      </c>
      <c r="I6" s="16"/>
    </row>
    <row r="7" spans="1:11" ht="15">
      <c r="A7" s="4" t="s">
        <v>5</v>
      </c>
      <c r="B7" s="5">
        <v>4682.4043522175443</v>
      </c>
      <c r="C7" s="5">
        <v>5410.5904212379601</v>
      </c>
      <c r="D7" s="5">
        <v>6258.0078572264101</v>
      </c>
      <c r="E7" s="5">
        <v>5661.538245796809</v>
      </c>
      <c r="F7" s="5">
        <v>5541.359420019473</v>
      </c>
      <c r="G7" s="5">
        <v>5449.0732999607962</v>
      </c>
      <c r="H7" s="5">
        <v>5141.8073652215808</v>
      </c>
    </row>
    <row r="8" spans="1:11" ht="15">
      <c r="A8" s="4" t="s">
        <v>6</v>
      </c>
      <c r="B8" s="5">
        <v>108.91588604774755</v>
      </c>
      <c r="C8" s="5">
        <v>298</v>
      </c>
      <c r="D8" s="5">
        <v>1292</v>
      </c>
      <c r="E8" s="5">
        <v>1851</v>
      </c>
      <c r="F8" s="5">
        <v>2184</v>
      </c>
      <c r="G8" s="5">
        <v>2526</v>
      </c>
      <c r="H8" s="5">
        <v>2855</v>
      </c>
    </row>
    <row r="9" spans="1:11" ht="15">
      <c r="A9" s="4" t="s">
        <v>7</v>
      </c>
      <c r="B9" s="5">
        <v>1070.4000000000001</v>
      </c>
      <c r="C9" s="5">
        <v>1206.0429999999999</v>
      </c>
      <c r="D9" s="5">
        <v>1526.328</v>
      </c>
      <c r="E9" s="5">
        <v>1548.2049999999999</v>
      </c>
      <c r="F9" s="5">
        <v>1577.6120000000001</v>
      </c>
      <c r="G9" s="5">
        <v>1574.54</v>
      </c>
      <c r="H9" s="5">
        <v>1564.683</v>
      </c>
    </row>
    <row r="10" spans="1:11" ht="15">
      <c r="A10" s="4"/>
      <c r="B10" s="5"/>
      <c r="C10" s="5"/>
      <c r="D10" s="5"/>
      <c r="E10" s="5"/>
      <c r="F10" s="5"/>
      <c r="G10" s="5"/>
      <c r="H10" s="5"/>
    </row>
    <row r="11" spans="1:11" s="3" customFormat="1" ht="15">
      <c r="A11" s="17" t="s">
        <v>8</v>
      </c>
      <c r="B11" s="18">
        <f>SUM(B2:B9)</f>
        <v>35243.492300336766</v>
      </c>
      <c r="C11" s="18">
        <f t="shared" ref="C11:H11" si="0">SUM(C2:C9)</f>
        <v>41684.11820680643</v>
      </c>
      <c r="D11" s="18">
        <f t="shared" si="0"/>
        <v>52210.874098957764</v>
      </c>
      <c r="E11" s="18">
        <f t="shared" si="0"/>
        <v>54430.023237366266</v>
      </c>
      <c r="F11" s="18">
        <f t="shared" si="0"/>
        <v>56153.766397993066</v>
      </c>
      <c r="G11" s="18">
        <f t="shared" si="0"/>
        <v>57059.261557231024</v>
      </c>
      <c r="H11" s="18">
        <f t="shared" si="0"/>
        <v>58000.346441643662</v>
      </c>
    </row>
    <row r="12" spans="1:11" ht="15">
      <c r="A12" s="19" t="s">
        <v>9</v>
      </c>
      <c r="B12" s="20">
        <v>77.594205243173334</v>
      </c>
      <c r="C12" s="20">
        <v>78.262629540990531</v>
      </c>
      <c r="D12" s="20">
        <v>78.623420963385826</v>
      </c>
      <c r="E12" s="20">
        <v>78.504278963832235</v>
      </c>
      <c r="F12" s="20">
        <v>78.187171728281996</v>
      </c>
      <c r="G12" s="20">
        <v>77.799666314677154</v>
      </c>
      <c r="H12" s="5">
        <v>77.183823840416878</v>
      </c>
      <c r="I12" s="15"/>
    </row>
    <row r="13" spans="1:11" ht="15">
      <c r="A13" s="16"/>
      <c r="B13" s="21"/>
      <c r="C13" s="21"/>
      <c r="D13" s="22"/>
      <c r="E13" s="22"/>
      <c r="F13" s="23"/>
      <c r="G13" s="24"/>
      <c r="H13" s="25"/>
    </row>
    <row r="14" spans="1:11" ht="16" thickBot="1">
      <c r="A14" s="16"/>
      <c r="B14" s="5"/>
      <c r="C14" s="5"/>
      <c r="D14" s="5"/>
      <c r="E14" s="5"/>
      <c r="F14" s="5"/>
      <c r="G14" s="5"/>
      <c r="H14" s="5"/>
    </row>
    <row r="15" spans="1:11" ht="15">
      <c r="A15" s="26" t="s">
        <v>10</v>
      </c>
      <c r="B15" s="27" t="s">
        <v>11</v>
      </c>
      <c r="C15" s="28" t="s">
        <v>12</v>
      </c>
      <c r="D15" s="29"/>
      <c r="E15" s="29"/>
      <c r="F15" s="29"/>
      <c r="G15" s="29"/>
      <c r="H15" s="16"/>
    </row>
    <row r="16" spans="1:11" ht="15">
      <c r="A16" s="30" t="s">
        <v>13</v>
      </c>
      <c r="B16" s="30" t="s">
        <v>14</v>
      </c>
      <c r="C16" s="30" t="s">
        <v>15</v>
      </c>
      <c r="D16" s="16"/>
      <c r="E16" s="16"/>
      <c r="F16" s="16"/>
      <c r="G16" s="16"/>
      <c r="H16" s="16"/>
    </row>
    <row r="17" spans="1:9" ht="15">
      <c r="A17" s="30" t="s">
        <v>2</v>
      </c>
      <c r="B17" s="30" t="s">
        <v>16</v>
      </c>
      <c r="C17" s="30" t="s">
        <v>17</v>
      </c>
      <c r="D17" s="16"/>
      <c r="E17" s="16"/>
      <c r="F17" s="16"/>
      <c r="G17" s="16"/>
      <c r="H17" s="16"/>
    </row>
    <row r="18" spans="1:9" ht="15">
      <c r="A18" s="30" t="s">
        <v>3</v>
      </c>
      <c r="B18" s="30"/>
      <c r="C18" s="30"/>
      <c r="D18" s="16"/>
      <c r="E18" s="16"/>
      <c r="F18" s="16"/>
      <c r="G18" s="16"/>
      <c r="H18" s="16"/>
    </row>
    <row r="19" spans="1:9" ht="16" thickBot="1">
      <c r="A19" s="31" t="s">
        <v>18</v>
      </c>
      <c r="B19" s="31"/>
      <c r="C19" s="31"/>
      <c r="D19" s="5"/>
      <c r="E19" s="5"/>
      <c r="F19" s="5"/>
      <c r="G19" s="5"/>
      <c r="H19" s="16"/>
    </row>
    <row r="20" spans="1:9" ht="15">
      <c r="A20" s="16"/>
      <c r="B20" s="16"/>
      <c r="C20" s="16"/>
      <c r="D20" s="16"/>
      <c r="E20" s="16"/>
      <c r="F20" s="16"/>
      <c r="G20" s="16"/>
      <c r="H20" s="16"/>
    </row>
    <row r="21" spans="1:9" ht="15">
      <c r="A21" s="16"/>
      <c r="B21" s="16"/>
      <c r="C21" s="16"/>
      <c r="D21" s="16"/>
      <c r="E21" s="16"/>
      <c r="F21" s="16"/>
      <c r="G21" s="16"/>
      <c r="H21" s="16"/>
    </row>
    <row r="22" spans="1:9" ht="15">
      <c r="A22" s="32"/>
      <c r="B22" s="32">
        <v>2000</v>
      </c>
      <c r="C22" s="32">
        <v>2004</v>
      </c>
      <c r="D22" s="32">
        <v>2008</v>
      </c>
      <c r="E22" s="32">
        <v>2010</v>
      </c>
      <c r="F22" s="32">
        <v>2011</v>
      </c>
      <c r="G22" s="32">
        <v>2012</v>
      </c>
      <c r="H22" s="32">
        <v>2013</v>
      </c>
    </row>
    <row r="23" spans="1:9" s="3" customFormat="1" ht="15">
      <c r="A23" s="16" t="s">
        <v>19</v>
      </c>
      <c r="B23" s="14">
        <f t="shared" ref="B23:H26" si="1">B2</f>
        <v>16118.36</v>
      </c>
      <c r="C23" s="14">
        <f t="shared" si="1"/>
        <v>15129.18</v>
      </c>
      <c r="D23" s="14">
        <f t="shared" si="1"/>
        <v>13813.2</v>
      </c>
      <c r="E23" s="14">
        <f t="shared" si="1"/>
        <v>12985.96</v>
      </c>
      <c r="F23" s="14">
        <f t="shared" si="1"/>
        <v>12605.04</v>
      </c>
      <c r="G23" s="14">
        <f t="shared" si="1"/>
        <v>12220.74</v>
      </c>
      <c r="H23" s="14">
        <f t="shared" si="1"/>
        <v>11990.16</v>
      </c>
    </row>
    <row r="24" spans="1:9" ht="15">
      <c r="A24" s="16" t="s">
        <v>1</v>
      </c>
      <c r="B24" s="14">
        <f t="shared" si="1"/>
        <v>4448.3048186400001</v>
      </c>
      <c r="C24" s="14">
        <f t="shared" si="1"/>
        <v>7507.2751500800005</v>
      </c>
      <c r="D24" s="14">
        <f t="shared" si="1"/>
        <v>13615.65201312</v>
      </c>
      <c r="E24" s="14">
        <f t="shared" si="1"/>
        <v>15003.898949988001</v>
      </c>
      <c r="F24" s="14">
        <f t="shared" si="1"/>
        <v>16154.528661951999</v>
      </c>
      <c r="G24" s="14">
        <f t="shared" si="1"/>
        <v>16950.145609759198</v>
      </c>
      <c r="H24" s="14">
        <v>17701.977640359499</v>
      </c>
    </row>
    <row r="25" spans="1:9" ht="15">
      <c r="A25" s="16" t="s">
        <v>2</v>
      </c>
      <c r="B25" s="14">
        <f t="shared" si="1"/>
        <v>1368.54</v>
      </c>
      <c r="C25" s="14">
        <f t="shared" si="1"/>
        <v>3209.2200000000003</v>
      </c>
      <c r="D25" s="14">
        <f t="shared" si="1"/>
        <v>4757.88</v>
      </c>
      <c r="E25" s="14">
        <f t="shared" si="1"/>
        <v>5225.12</v>
      </c>
      <c r="F25" s="14">
        <f t="shared" si="1"/>
        <v>5533.92</v>
      </c>
      <c r="G25" s="14">
        <f t="shared" si="1"/>
        <v>5860.5749999999998</v>
      </c>
      <c r="H25" s="14">
        <f t="shared" si="1"/>
        <v>6229.71</v>
      </c>
    </row>
    <row r="26" spans="1:9" ht="15">
      <c r="A26" s="16" t="s">
        <v>3</v>
      </c>
      <c r="B26" s="14">
        <f t="shared" si="1"/>
        <v>3304.6742434314692</v>
      </c>
      <c r="C26" s="14">
        <f t="shared" si="1"/>
        <v>3947.748105333304</v>
      </c>
      <c r="D26" s="14">
        <f t="shared" si="1"/>
        <v>5484.6837922881605</v>
      </c>
      <c r="E26" s="14">
        <f t="shared" si="1"/>
        <v>6408.7750415814571</v>
      </c>
      <c r="F26" s="14">
        <f t="shared" si="1"/>
        <v>6755.4483160215968</v>
      </c>
      <c r="G26" s="14">
        <f t="shared" si="1"/>
        <v>6747.4376475110348</v>
      </c>
      <c r="H26" s="14">
        <f t="shared" si="1"/>
        <v>6812.6144360625813</v>
      </c>
    </row>
    <row r="27" spans="1:9" ht="15">
      <c r="A27" s="16"/>
      <c r="B27" s="5"/>
      <c r="C27" s="5"/>
      <c r="D27" s="5"/>
      <c r="E27" s="5"/>
      <c r="F27" s="5"/>
      <c r="G27" s="5"/>
      <c r="H27" s="5"/>
    </row>
    <row r="28" spans="1:9" ht="15">
      <c r="A28" s="16" t="s">
        <v>20</v>
      </c>
      <c r="B28" s="14">
        <f>SUM(B23:B26)</f>
        <v>25239.879062071472</v>
      </c>
      <c r="C28" s="14">
        <f t="shared" ref="C28" si="2">SUM(C23:C26)</f>
        <v>29793.423255413305</v>
      </c>
      <c r="D28" s="14">
        <f>SUM(D23:D26)</f>
        <v>37671.415805408164</v>
      </c>
      <c r="E28" s="14">
        <f>SUM(E23:E26)</f>
        <v>39623.753991569458</v>
      </c>
      <c r="F28" s="14">
        <f>SUM(F23:F26)</f>
        <v>41048.936977973593</v>
      </c>
      <c r="G28" s="14">
        <f>SUM(G23:G26)</f>
        <v>41778.89825727023</v>
      </c>
      <c r="H28" s="14">
        <f>SUM(H23:H26)</f>
        <v>42734.462076422082</v>
      </c>
    </row>
    <row r="29" spans="1:9" ht="15">
      <c r="A29" s="16" t="s">
        <v>21</v>
      </c>
      <c r="B29" s="14">
        <f t="shared" ref="B29:H29" si="3">(B28/B11)*100</f>
        <v>71.615715170855225</v>
      </c>
      <c r="C29" s="14">
        <f t="shared" si="3"/>
        <v>71.474279742706557</v>
      </c>
      <c r="D29" s="14">
        <f t="shared" si="3"/>
        <v>72.152432717383221</v>
      </c>
      <c r="E29" s="14">
        <f t="shared" si="3"/>
        <v>72.79760623796264</v>
      </c>
      <c r="F29" s="14">
        <f t="shared" si="3"/>
        <v>73.100950499093656</v>
      </c>
      <c r="G29" s="14">
        <f t="shared" si="3"/>
        <v>73.220187428057699</v>
      </c>
      <c r="H29" s="14">
        <f t="shared" si="3"/>
        <v>73.679666929953314</v>
      </c>
      <c r="I29" s="33"/>
    </row>
    <row r="30" spans="1:9" ht="15">
      <c r="A30" s="16"/>
      <c r="B30" s="5"/>
      <c r="C30" s="5"/>
      <c r="D30" s="5"/>
      <c r="E30" s="5"/>
      <c r="F30" s="5"/>
      <c r="G30" s="5"/>
      <c r="H30" s="5"/>
      <c r="I30" s="33"/>
    </row>
    <row r="31" spans="1:9" ht="15">
      <c r="A31" s="16" t="s">
        <v>4</v>
      </c>
      <c r="B31" s="14">
        <f t="shared" ref="B31:H34" si="4">B6</f>
        <v>4141.893</v>
      </c>
      <c r="C31" s="14">
        <f t="shared" si="4"/>
        <v>4976.0615301551688</v>
      </c>
      <c r="D31" s="14">
        <f t="shared" si="4"/>
        <v>5463.1224363231868</v>
      </c>
      <c r="E31" s="14">
        <f t="shared" si="4"/>
        <v>5745.5259999999998</v>
      </c>
      <c r="F31" s="14">
        <f t="shared" si="4"/>
        <v>5801.8580000000002</v>
      </c>
      <c r="G31" s="14">
        <f t="shared" si="4"/>
        <v>5730.75</v>
      </c>
      <c r="H31" s="14">
        <f t="shared" si="4"/>
        <v>5704.3940000000002</v>
      </c>
    </row>
    <row r="32" spans="1:9" ht="15">
      <c r="A32" s="16" t="s">
        <v>22</v>
      </c>
      <c r="B32" s="14">
        <f t="shared" si="4"/>
        <v>4682.4043522175443</v>
      </c>
      <c r="C32" s="14">
        <f t="shared" si="4"/>
        <v>5410.5904212379601</v>
      </c>
      <c r="D32" s="14">
        <f t="shared" si="4"/>
        <v>6258.0078572264101</v>
      </c>
      <c r="E32" s="14">
        <f t="shared" si="4"/>
        <v>5661.538245796809</v>
      </c>
      <c r="F32" s="14">
        <f t="shared" si="4"/>
        <v>5541.359420019473</v>
      </c>
      <c r="G32" s="14">
        <f t="shared" si="4"/>
        <v>5449.0732999607962</v>
      </c>
      <c r="H32" s="14">
        <f t="shared" si="4"/>
        <v>5141.8073652215808</v>
      </c>
    </row>
    <row r="33" spans="1:17" ht="15">
      <c r="A33" s="16" t="s">
        <v>23</v>
      </c>
      <c r="B33" s="14">
        <f t="shared" si="4"/>
        <v>108.91588604774755</v>
      </c>
      <c r="C33" s="14">
        <f t="shared" si="4"/>
        <v>298</v>
      </c>
      <c r="D33" s="14">
        <f t="shared" si="4"/>
        <v>1292</v>
      </c>
      <c r="E33" s="14">
        <f t="shared" si="4"/>
        <v>1851</v>
      </c>
      <c r="F33" s="14">
        <f t="shared" si="4"/>
        <v>2184</v>
      </c>
      <c r="G33" s="14">
        <f t="shared" si="4"/>
        <v>2526</v>
      </c>
      <c r="H33" s="14">
        <f t="shared" si="4"/>
        <v>2855</v>
      </c>
    </row>
    <row r="34" spans="1:17" ht="15">
      <c r="A34" s="16" t="s">
        <v>7</v>
      </c>
      <c r="B34" s="14">
        <f t="shared" si="4"/>
        <v>1070.4000000000001</v>
      </c>
      <c r="C34" s="14">
        <f t="shared" si="4"/>
        <v>1206.0429999999999</v>
      </c>
      <c r="D34" s="14">
        <f t="shared" si="4"/>
        <v>1526.328</v>
      </c>
      <c r="E34" s="14">
        <f t="shared" si="4"/>
        <v>1548.2049999999999</v>
      </c>
      <c r="F34" s="14">
        <f t="shared" si="4"/>
        <v>1577.6120000000001</v>
      </c>
      <c r="G34" s="14">
        <f t="shared" si="4"/>
        <v>1574.54</v>
      </c>
      <c r="H34" s="14">
        <f t="shared" si="4"/>
        <v>1564.683</v>
      </c>
    </row>
    <row r="35" spans="1:17" ht="15">
      <c r="A35" s="16"/>
      <c r="B35" s="5"/>
      <c r="C35" s="5"/>
      <c r="D35" s="5"/>
      <c r="E35" s="5"/>
      <c r="F35" s="5"/>
      <c r="G35" s="5"/>
      <c r="H35" s="5"/>
    </row>
    <row r="36" spans="1:17" ht="15">
      <c r="A36" s="16" t="s">
        <v>24</v>
      </c>
      <c r="B36" s="14">
        <f>SUM(B31:B34)</f>
        <v>10003.613238265292</v>
      </c>
      <c r="C36" s="14">
        <f t="shared" ref="C36:H36" si="5">SUM(C31:C34)</f>
        <v>11890.694951393129</v>
      </c>
      <c r="D36" s="14">
        <f t="shared" si="5"/>
        <v>14539.458293549596</v>
      </c>
      <c r="E36" s="14">
        <f t="shared" si="5"/>
        <v>14806.26924579681</v>
      </c>
      <c r="F36" s="14">
        <f t="shared" si="5"/>
        <v>15104.829420019472</v>
      </c>
      <c r="G36" s="14">
        <f t="shared" si="5"/>
        <v>15280.363299960798</v>
      </c>
      <c r="H36" s="14">
        <f t="shared" si="5"/>
        <v>15265.88436522158</v>
      </c>
    </row>
    <row r="37" spans="1:17" ht="15">
      <c r="A37" s="16" t="s">
        <v>25</v>
      </c>
      <c r="B37" s="14">
        <f t="shared" ref="B37:H37" si="6">(B36/B11)*100</f>
        <v>28.384284829144768</v>
      </c>
      <c r="C37" s="14">
        <f t="shared" si="6"/>
        <v>28.525720257293447</v>
      </c>
      <c r="D37" s="14">
        <f t="shared" si="6"/>
        <v>27.847567282616769</v>
      </c>
      <c r="E37" s="14">
        <f t="shared" si="6"/>
        <v>27.202393762037364</v>
      </c>
      <c r="F37" s="14">
        <f t="shared" si="6"/>
        <v>26.899049500906351</v>
      </c>
      <c r="G37" s="14">
        <f t="shared" si="6"/>
        <v>26.779812571942308</v>
      </c>
      <c r="H37" s="14">
        <f t="shared" si="6"/>
        <v>26.320333070046679</v>
      </c>
    </row>
    <row r="38" spans="1:17" ht="15">
      <c r="A38" s="16"/>
      <c r="B38" s="16"/>
      <c r="C38" s="16"/>
      <c r="D38" s="16"/>
      <c r="E38" s="16"/>
      <c r="F38" s="16"/>
      <c r="G38" s="16"/>
      <c r="H38" s="16"/>
    </row>
    <row r="41" spans="1:17" ht="15">
      <c r="B41" s="32"/>
      <c r="C41" s="32"/>
      <c r="D41" s="32"/>
      <c r="E41" s="32"/>
      <c r="F41" s="32"/>
      <c r="G41" s="32"/>
      <c r="H41" s="32"/>
    </row>
    <row r="42" spans="1:17" ht="15">
      <c r="J42" s="32"/>
      <c r="K42" s="32"/>
      <c r="L42" s="32"/>
      <c r="M42" s="32"/>
      <c r="N42" s="32"/>
      <c r="O42" s="32"/>
      <c r="P42" s="32"/>
    </row>
    <row r="43" spans="1:17">
      <c r="P43" s="34"/>
    </row>
    <row r="44" spans="1:17">
      <c r="J44" s="13"/>
    </row>
    <row r="45" spans="1:17">
      <c r="J45" s="13"/>
    </row>
    <row r="46" spans="1:17">
      <c r="Q46" t="e">
        <f>AVERAGE(K46:P46)</f>
        <v>#DIV/0!</v>
      </c>
    </row>
  </sheetData>
  <sheetCalcPr fullCalcOnLoad="1"/>
  <phoneticPr fontId="3" type="noConversion"/>
  <pageMargins left="0.75" right="0.75" top="1" bottom="1" header="0.5" footer="0.5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English Network Media Econ</vt:lpstr>
    </vt:vector>
  </TitlesOfParts>
  <Company>School of Life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Currie</dc:creator>
  <cp:lastModifiedBy>Caitlin Currie</cp:lastModifiedBy>
  <dcterms:created xsi:type="dcterms:W3CDTF">2014-12-06T00:42:31Z</dcterms:created>
  <dcterms:modified xsi:type="dcterms:W3CDTF">2014-12-06T00:43:31Z</dcterms:modified>
</cp:coreProperties>
</file>