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jpeg" ContentType="image/jpeg"/>
  <Default Extension="xml" ContentType="application/xml"/>
  <Override PartName="/xl/workbook.xml" ContentType="application/vnd.openxmlformats-officedocument.spreadsheetml.sheet.main+xml"/>
  <Default Extension="rels" ContentType="application/vnd.openxmlformats-package.relationships+xml"/>
  <Default Extension="vml" ContentType="application/vnd.openxmlformats-officedocument.vmlDrawing"/>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20" yWindow="-20" windowWidth="21600" windowHeight="13520" tabRatio="500"/>
  </bookViews>
  <sheets>
    <sheet name="Wireline" sheetId="1" r:id="rId1"/>
  </sheet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H21" i="1"/>
  <c r="H22"/>
  <c r="H23"/>
  <c r="H24"/>
  <c r="H25"/>
  <c r="H26"/>
  <c r="H27"/>
  <c r="H28"/>
  <c r="H29"/>
  <c r="H36"/>
  <c r="G21"/>
  <c r="G22"/>
  <c r="G23"/>
  <c r="G24"/>
  <c r="G25"/>
  <c r="G26"/>
  <c r="G27"/>
  <c r="G28"/>
  <c r="G29"/>
  <c r="G36"/>
  <c r="F21"/>
  <c r="F22"/>
  <c r="F23"/>
  <c r="F24"/>
  <c r="F25"/>
  <c r="F26"/>
  <c r="F27"/>
  <c r="F28"/>
  <c r="F29"/>
  <c r="F36"/>
  <c r="E21"/>
  <c r="E22"/>
  <c r="E23"/>
  <c r="E24"/>
  <c r="E25"/>
  <c r="E26"/>
  <c r="E27"/>
  <c r="E28"/>
  <c r="E29"/>
  <c r="E36"/>
  <c r="D21"/>
  <c r="D22"/>
  <c r="D23"/>
  <c r="D24"/>
  <c r="D25"/>
  <c r="D26"/>
  <c r="D27"/>
  <c r="D28"/>
  <c r="D29"/>
  <c r="D36"/>
  <c r="C21"/>
  <c r="C22"/>
  <c r="C23"/>
  <c r="C24"/>
  <c r="C26"/>
  <c r="C28"/>
  <c r="C29"/>
  <c r="C36"/>
  <c r="B21"/>
  <c r="B22"/>
  <c r="B23"/>
  <c r="B24"/>
  <c r="B26"/>
  <c r="B28"/>
  <c r="B36"/>
  <c r="H35"/>
  <c r="G35"/>
  <c r="F35"/>
  <c r="E35"/>
  <c r="D35"/>
  <c r="C35"/>
  <c r="B35"/>
  <c r="G34"/>
  <c r="F34"/>
  <c r="E34"/>
  <c r="D34"/>
  <c r="C34"/>
  <c r="B34"/>
  <c r="H30"/>
  <c r="G30"/>
  <c r="F30"/>
  <c r="E30"/>
  <c r="D30"/>
  <c r="C30"/>
  <c r="B30"/>
</calcChain>
</file>

<file path=xl/comments1.xml><?xml version="1.0" encoding="utf-8"?>
<comments xmlns="http://schemas.openxmlformats.org/spreadsheetml/2006/main">
  <authors>
    <author>Dwayne Winseck</author>
    <author>LR</author>
  </authors>
  <commentList>
    <comment ref="A3" authorId="0">
      <text>
        <r>
          <rPr>
            <sz val="9"/>
            <color indexed="81"/>
            <rFont val="Verdana"/>
          </rPr>
          <t>BCE revenues = total revenues minus French-language / QC revenues.</t>
        </r>
      </text>
    </comment>
    <comment ref="A4" authorId="0">
      <text>
        <r>
          <rPr>
            <sz val="9"/>
            <color indexed="81"/>
            <rFont val="Verdana"/>
          </rPr>
          <t xml:space="preserve">Telus revenues = all of its revenues minus estimated revenues from QC/French-language markets. </t>
        </r>
      </text>
    </comment>
    <comment ref="B5" authorId="0">
      <text>
        <r>
          <rPr>
            <sz val="9"/>
            <color indexed="81"/>
            <rFont val="Verdana"/>
          </rPr>
          <t xml:space="preserve">MTS AR 2001, p. 36.
</t>
        </r>
      </text>
    </comment>
    <comment ref="C5" authorId="0">
      <text>
        <r>
          <rPr>
            <sz val="9"/>
            <color indexed="81"/>
            <rFont val="Verdana"/>
          </rPr>
          <t xml:space="preserve">MTS AR 2005, p. 22.
</t>
        </r>
      </text>
    </comment>
    <comment ref="D5" authorId="0">
      <text>
        <r>
          <rPr>
            <sz val="9"/>
            <color indexed="81"/>
            <rFont val="Verdana"/>
          </rPr>
          <t xml:space="preserve">MTS, 2010 AR, pp. 16-19.
</t>
        </r>
      </text>
    </comment>
    <comment ref="E5" authorId="0">
      <text>
        <r>
          <rPr>
            <b/>
            <sz val="9"/>
            <color indexed="81"/>
            <rFont val="Calibri"/>
            <family val="2"/>
          </rPr>
          <t>Dwayne Winseck:</t>
        </r>
        <r>
          <rPr>
            <sz val="9"/>
            <color indexed="81"/>
            <rFont val="Calibri"/>
            <family val="2"/>
          </rPr>
          <t xml:space="preserve">
MTS Allstream Annual Report 2010, pp. 15-18 Includes all revenues except wireless, IPTV and Internet Access.</t>
        </r>
      </text>
    </comment>
    <comment ref="F5" authorId="0">
      <text>
        <r>
          <rPr>
            <sz val="9"/>
            <color indexed="81"/>
            <rFont val="Verdana"/>
          </rPr>
          <t xml:space="preserve">MTS Allstream Annual Report 2012, pp. 15-18. Includes all revenues except wireless, IPTV and Internet Access. 
</t>
        </r>
      </text>
    </comment>
    <comment ref="G5" authorId="0">
      <text>
        <r>
          <rPr>
            <b/>
            <sz val="9"/>
            <color indexed="81"/>
            <rFont val="Calibri"/>
            <family val="2"/>
          </rPr>
          <t>Dwayne Winseck:</t>
        </r>
        <r>
          <rPr>
            <sz val="9"/>
            <color indexed="81"/>
            <rFont val="Calibri"/>
            <family val="2"/>
          </rPr>
          <t xml:space="preserve">
MTS, 2013 AR, pp. 18+23. Includes all revenues except wireless, IPTV and Internet Access. </t>
        </r>
      </text>
    </comment>
    <comment ref="H5" authorId="0">
      <text>
        <r>
          <rPr>
            <sz val="9"/>
            <color indexed="81"/>
            <rFont val="Verdana"/>
          </rPr>
          <t xml:space="preserve">MTS, 2013 AR, pp. 18+23.Includes all revenues except wireless, IPTV and Internet Access. 
</t>
        </r>
      </text>
    </comment>
    <comment ref="D6" authorId="0">
      <text>
        <r>
          <rPr>
            <sz val="9"/>
            <color indexed="81"/>
            <rFont val="Verdana"/>
          </rPr>
          <t>829,717 subs (Shaw AR 2009, p. 43) * Rogers ARPU of $49.13 * 12.</t>
        </r>
      </text>
    </comment>
    <comment ref="E6" authorId="0">
      <text>
        <r>
          <rPr>
            <sz val="9"/>
            <color indexed="81"/>
            <rFont val="Verdana"/>
          </rPr>
          <t xml:space="preserve">1,096,507 subs (Shaw AR 2011, p. 54) * Rogers ARPU of $42.04 * 12.
</t>
        </r>
      </text>
    </comment>
    <comment ref="F6" authorId="0">
      <text>
        <r>
          <rPr>
            <sz val="9"/>
            <color indexed="81"/>
            <rFont val="Verdana"/>
          </rPr>
          <t xml:space="preserve">1,233,041 subs (Shaw AR 2011, p. 54) * Rogers ARPU of $37.86 * 12.
</t>
        </r>
      </text>
    </comment>
    <comment ref="G6" authorId="0">
      <text>
        <r>
          <rPr>
            <sz val="9"/>
            <color indexed="81"/>
            <rFont val="Verdana"/>
          </rPr>
          <t>1,307,544 subs (Shaw AR 2013, p. 23) * Rogers ARPU of $37.01 * 12.</t>
        </r>
      </text>
    </comment>
    <comment ref="H6" authorId="0">
      <text>
        <r>
          <rPr>
            <sz val="9"/>
            <color indexed="81"/>
            <rFont val="Verdana"/>
          </rPr>
          <t>Estimate based on residual of revenues for non-programming services after deducting internet service revenues CRTC Aggregate Annual Return 2013</t>
        </r>
      </text>
    </comment>
    <comment ref="D7" authorId="1">
      <text>
        <r>
          <rPr>
            <b/>
            <sz val="9"/>
            <color indexed="81"/>
            <rFont val="Calibri"/>
            <family val="2"/>
          </rPr>
          <t>LR:</t>
        </r>
        <r>
          <rPr>
            <sz val="9"/>
            <color indexed="81"/>
            <rFont val="Calibri"/>
            <family val="2"/>
          </rPr>
          <t xml:space="preserve">
Rogers Annual Report 2009, p. 31.</t>
        </r>
      </text>
    </comment>
    <comment ref="E7" authorId="0">
      <text>
        <r>
          <rPr>
            <b/>
            <sz val="9"/>
            <color indexed="81"/>
            <rFont val="Calibri"/>
            <family val="2"/>
          </rPr>
          <t>Dwayne Winseck:</t>
        </r>
        <r>
          <rPr>
            <sz val="9"/>
            <color indexed="81"/>
            <rFont val="Calibri"/>
            <family val="2"/>
          </rPr>
          <t xml:space="preserve">
Rogers Annual Report 2012, p. 39.</t>
        </r>
      </text>
    </comment>
    <comment ref="F7" authorId="0">
      <text>
        <r>
          <rPr>
            <b/>
            <sz val="9"/>
            <color indexed="81"/>
            <rFont val="Calibri"/>
            <family val="2"/>
          </rPr>
          <t>Dwayne Winseck:</t>
        </r>
        <r>
          <rPr>
            <sz val="9"/>
            <color indexed="81"/>
            <rFont val="Calibri"/>
            <family val="2"/>
          </rPr>
          <t xml:space="preserve"> Rogers Annual Report 2012, p. 39.
</t>
        </r>
      </text>
    </comment>
    <comment ref="G7" authorId="0">
      <text>
        <r>
          <rPr>
            <b/>
            <sz val="9"/>
            <color indexed="81"/>
            <rFont val="Calibri"/>
            <family val="2"/>
          </rPr>
          <t xml:space="preserve">Dwayne Winseck: </t>
        </r>
        <r>
          <rPr>
            <sz val="9"/>
            <color indexed="81"/>
            <rFont val="Calibri"/>
            <family val="2"/>
          </rPr>
          <t xml:space="preserve">Rogers Annual Report 2012, p. 39.
</t>
        </r>
      </text>
    </comment>
    <comment ref="H7" authorId="0">
      <text>
        <r>
          <rPr>
            <sz val="9"/>
            <color indexed="81"/>
            <rFont val="Verdana"/>
          </rPr>
          <t xml:space="preserve">Rogers, AR 2013, p. 42.
</t>
        </r>
      </text>
    </comment>
    <comment ref="B8" authorId="0">
      <text>
        <r>
          <rPr>
            <sz val="9"/>
            <color indexed="81"/>
            <rFont val="Calibri"/>
            <family val="2"/>
          </rPr>
          <t>SaskTel, AR 2001, p.19.</t>
        </r>
      </text>
    </comment>
    <comment ref="C8" authorId="0">
      <text>
        <r>
          <rPr>
            <sz val="9"/>
            <color indexed="81"/>
            <rFont val="Calibri"/>
            <family val="2"/>
          </rPr>
          <t>SaskTel, AR 2005, p. 27.</t>
        </r>
      </text>
    </comment>
    <comment ref="D8" authorId="0">
      <text>
        <r>
          <rPr>
            <sz val="9"/>
            <color indexed="81"/>
            <rFont val="Calibri"/>
            <family val="2"/>
          </rPr>
          <t>SaskTel, AR 2009, p. 33.</t>
        </r>
      </text>
    </comment>
    <comment ref="E8" authorId="0">
      <text>
        <r>
          <rPr>
            <sz val="9"/>
            <color indexed="81"/>
            <rFont val="Calibri"/>
            <family val="2"/>
          </rPr>
          <t>SaskTel, AR 2010, p. 30.</t>
        </r>
      </text>
    </comment>
    <comment ref="F8" authorId="0">
      <text>
        <r>
          <rPr>
            <sz val="9"/>
            <color indexed="81"/>
            <rFont val="Calibri"/>
            <family val="2"/>
          </rPr>
          <t>SaskTel, AR 2012, p. 30.</t>
        </r>
      </text>
    </comment>
    <comment ref="G8" authorId="0">
      <text>
        <r>
          <rPr>
            <sz val="9"/>
            <color indexed="81"/>
            <rFont val="Calibri"/>
            <family val="2"/>
          </rPr>
          <t>SaskTel, AR 2013, p. 36. Excludes wireless, IPTV, maxTV, Equipment, Advertising, Directory, Other, etc.</t>
        </r>
      </text>
    </comment>
    <comment ref="H8" authorId="0">
      <text>
        <r>
          <rPr>
            <sz val="9"/>
            <color indexed="81"/>
            <rFont val="Verdana"/>
          </rPr>
          <t xml:space="preserve">SaskTel, AR 2013, p. 36. Excludes wireless, IPTV, maxTV, Equipment, Advertising, Directory, Other, etc.
</t>
        </r>
      </text>
    </comment>
    <comment ref="D11" authorId="0">
      <text>
        <r>
          <rPr>
            <b/>
            <sz val="9"/>
            <color indexed="81"/>
            <rFont val="Calibri"/>
            <family val="2"/>
          </rPr>
          <t xml:space="preserve">Dwayne Winseck: </t>
        </r>
        <r>
          <rPr>
            <sz val="9"/>
            <color indexed="81"/>
            <rFont val="Calibri"/>
            <family val="2"/>
          </rPr>
          <t xml:space="preserve">Access Communications Annual Report, 2009, p. 31. Telecoms revenues split 66.4/33.6 between ISPs and telephone service, respectively.
</t>
        </r>
      </text>
    </comment>
    <comment ref="F11" authorId="0">
      <text>
        <r>
          <rPr>
            <b/>
            <sz val="9"/>
            <color indexed="81"/>
            <rFont val="Calibri"/>
            <family val="2"/>
          </rPr>
          <t>Dwayne Winseck:</t>
        </r>
        <r>
          <rPr>
            <sz val="9"/>
            <color indexed="81"/>
            <rFont val="Calibri"/>
            <family val="2"/>
          </rPr>
          <t xml:space="preserve"> Access Communications Annual Report 2011, p. 19, with 66.4% of telecoms revenues allocated to ISP and rest to telephone.
</t>
        </r>
      </text>
    </comment>
    <comment ref="G11" authorId="0">
      <text>
        <r>
          <rPr>
            <b/>
            <sz val="9"/>
            <color indexed="81"/>
            <rFont val="Calibri"/>
            <family val="2"/>
          </rPr>
          <t xml:space="preserve">Dwayne Winseck: </t>
        </r>
        <r>
          <rPr>
            <sz val="9"/>
            <color indexed="81"/>
            <rFont val="Calibri"/>
            <family val="2"/>
          </rPr>
          <t xml:space="preserve">Access Communications Annual Report 2013, p. 25. Telecoms revenues split 66.4/33.6 between ISPs and telephone service, respectively.
</t>
        </r>
      </text>
    </comment>
    <comment ref="H11" authorId="0">
      <text>
        <r>
          <rPr>
            <sz val="9"/>
            <color indexed="81"/>
            <rFont val="Verdana"/>
          </rPr>
          <t xml:space="preserve">Access Communications Annual Report 2013, p. 25. Telecoms revenues split 66.4/33.6 between ISPs and telephone service, respectively.
</t>
        </r>
      </text>
    </comment>
    <comment ref="A12" authorId="0">
      <text>
        <r>
          <rPr>
            <sz val="9"/>
            <color indexed="81"/>
            <rFont val="Verdana"/>
          </rPr>
          <t>Estimated English revenues equals balance left after French market revenues calculated. "Other" may be less than zero due to rounding or the split of revenues between English and French markets being off.</t>
        </r>
      </text>
    </comment>
  </commentList>
</comments>
</file>

<file path=xl/sharedStrings.xml><?xml version="1.0" encoding="utf-8"?>
<sst xmlns="http://schemas.openxmlformats.org/spreadsheetml/2006/main" count="27" uniqueCount="20">
  <si>
    <t>Wired Telecommunications Ownership Groups, Revenues ($mills), and Concentration Levels, 2000 - 2013 (1)</t>
    <phoneticPr fontId="2" type="noConversion"/>
  </si>
  <si>
    <t>Bell (2)</t>
    <phoneticPr fontId="2" type="noConversion"/>
  </si>
  <si>
    <t>Telus (3)</t>
    <phoneticPr fontId="2" type="noConversion"/>
  </si>
  <si>
    <t>MTS Allstream (4)</t>
    <phoneticPr fontId="2" type="noConversion"/>
  </si>
  <si>
    <t>Shaw (7)</t>
    <phoneticPr fontId="2" type="noConversion"/>
  </si>
  <si>
    <t>Rogers (5)</t>
    <phoneticPr fontId="2" type="noConversion"/>
  </si>
  <si>
    <t>SaskTel  (6)</t>
    <phoneticPr fontId="2" type="noConversion"/>
  </si>
  <si>
    <t>Cogeco  (8)</t>
    <phoneticPr fontId="2" type="noConversion"/>
  </si>
  <si>
    <t>Bragg/East-link  (9)</t>
    <phoneticPr fontId="2" type="noConversion"/>
  </si>
  <si>
    <t>Access Comm Cooperative (10)</t>
    <phoneticPr fontId="2" type="noConversion"/>
  </si>
  <si>
    <t>Other (11)</t>
    <phoneticPr fontId="2" type="noConversion"/>
  </si>
  <si>
    <t xml:space="preserve">Total $ </t>
    <phoneticPr fontId="2" type="noConversion"/>
  </si>
  <si>
    <t>Wired Telecommunications Ownership Groups, Market Shares (based on Revenues, $Mill), and Concentration Levels, 2000 - 2013</t>
    <phoneticPr fontId="2" type="noConversion"/>
  </si>
  <si>
    <t>Telus (3)</t>
    <phoneticPr fontId="2" type="noConversion"/>
  </si>
  <si>
    <t>Access Comm Cooperative (10)</t>
    <phoneticPr fontId="2" type="noConversion"/>
  </si>
  <si>
    <t>Other (11)</t>
    <phoneticPr fontId="2" type="noConversion"/>
  </si>
  <si>
    <t xml:space="preserve">Total $ </t>
    <phoneticPr fontId="2" type="noConversion"/>
  </si>
  <si>
    <t>CR</t>
  </si>
  <si>
    <t>HHI</t>
  </si>
  <si>
    <t>Notes and Sources: See Appendix 2.</t>
    <phoneticPr fontId="2" type="noConversion"/>
  </si>
</sst>
</file>

<file path=xl/styles.xml><?xml version="1.0" encoding="utf-8"?>
<styleSheet xmlns="http://schemas.openxmlformats.org/spreadsheetml/2006/main">
  <numFmts count="1">
    <numFmt numFmtId="164" formatCode="0.0"/>
  </numFmts>
  <fonts count="16">
    <font>
      <sz val="10"/>
      <name val="Verdana"/>
    </font>
    <font>
      <sz val="14"/>
      <name val="Cambria"/>
    </font>
    <font>
      <sz val="8"/>
      <name val="Verdana"/>
    </font>
    <font>
      <b/>
      <sz val="14"/>
      <name val="Cambria"/>
    </font>
    <font>
      <sz val="12"/>
      <color indexed="8"/>
      <name val="Calibri"/>
      <family val="2"/>
    </font>
    <font>
      <sz val="12"/>
      <name val="Cambria"/>
    </font>
    <font>
      <b/>
      <sz val="12"/>
      <name val="Cambria"/>
    </font>
    <font>
      <sz val="12"/>
      <color indexed="10"/>
      <name val="Cambria"/>
    </font>
    <font>
      <sz val="12"/>
      <color indexed="16"/>
      <name val="Cambria"/>
    </font>
    <font>
      <sz val="12"/>
      <color indexed="16"/>
      <name val="Calibri"/>
      <family val="2"/>
    </font>
    <font>
      <sz val="12"/>
      <color indexed="8"/>
      <name val="Cambria"/>
    </font>
    <font>
      <b/>
      <sz val="12"/>
      <color indexed="8"/>
      <name val="Calibri"/>
      <family val="2"/>
    </font>
    <font>
      <sz val="11"/>
      <color indexed="8"/>
      <name val="Calibri"/>
      <family val="2"/>
      <charset val="134"/>
    </font>
    <font>
      <sz val="9"/>
      <color indexed="81"/>
      <name val="Verdana"/>
    </font>
    <font>
      <b/>
      <sz val="9"/>
      <color indexed="81"/>
      <name val="Calibri"/>
      <family val="2"/>
    </font>
    <font>
      <sz val="9"/>
      <color indexed="81"/>
      <name val="Calibri"/>
      <family val="2"/>
    </font>
  </fonts>
  <fills count="2">
    <fill>
      <patternFill patternType="none"/>
    </fill>
    <fill>
      <patternFill patternType="gray125"/>
    </fill>
  </fills>
  <borders count="1">
    <border>
      <left/>
      <right/>
      <top/>
      <bottom/>
      <diagonal/>
    </border>
  </borders>
  <cellStyleXfs count="5">
    <xf numFmtId="0" fontId="0" fillId="0" borderId="0"/>
    <xf numFmtId="0" fontId="4" fillId="0" borderId="0"/>
    <xf numFmtId="0" fontId="9" fillId="0" borderId="0" applyNumberFormat="0" applyBorder="0" applyAlignment="0" applyProtection="0"/>
    <xf numFmtId="9" fontId="4" fillId="0" borderId="0" applyFont="0" applyFill="0" applyBorder="0" applyAlignment="0" applyProtection="0"/>
    <xf numFmtId="0" fontId="12" fillId="0" borderId="0">
      <alignment vertical="center"/>
    </xf>
  </cellStyleXfs>
  <cellXfs count="27">
    <xf numFmtId="0" fontId="0" fillId="0" borderId="0" xfId="0"/>
    <xf numFmtId="164" fontId="1" fillId="0" borderId="0" xfId="0" applyNumberFormat="1" applyFont="1"/>
    <xf numFmtId="164" fontId="3" fillId="0" borderId="0" xfId="1" applyNumberFormat="1" applyFont="1" applyFill="1" applyBorder="1"/>
    <xf numFmtId="164" fontId="1" fillId="0" borderId="0" xfId="1" applyNumberFormat="1" applyFont="1" applyFill="1" applyBorder="1"/>
    <xf numFmtId="0" fontId="5" fillId="0" borderId="0" xfId="1" applyNumberFormat="1" applyFont="1" applyFill="1" applyBorder="1" applyAlignment="1">
      <alignment horizontal="right"/>
    </xf>
    <xf numFmtId="0" fontId="6" fillId="0" borderId="0" xfId="1" applyNumberFormat="1" applyFont="1" applyFill="1" applyBorder="1" applyAlignment="1">
      <alignment horizontal="right"/>
    </xf>
    <xf numFmtId="0" fontId="5" fillId="0" borderId="0" xfId="0" applyNumberFormat="1" applyFont="1" applyAlignment="1">
      <alignment horizontal="right"/>
    </xf>
    <xf numFmtId="164" fontId="5" fillId="0" borderId="0" xfId="1" applyNumberFormat="1" applyFont="1" applyFill="1" applyBorder="1" applyAlignment="1">
      <alignment horizontal="left"/>
    </xf>
    <xf numFmtId="164" fontId="5" fillId="0" borderId="0" xfId="0" applyNumberFormat="1" applyFont="1"/>
    <xf numFmtId="164" fontId="5" fillId="0" borderId="0" xfId="0" applyNumberFormat="1" applyFont="1" applyAlignment="1">
      <alignment horizontal="right"/>
    </xf>
    <xf numFmtId="164" fontId="5" fillId="0" borderId="0" xfId="0" applyNumberFormat="1" applyFont="1" applyAlignment="1">
      <alignment horizontal="right" vertical="center"/>
    </xf>
    <xf numFmtId="164" fontId="7" fillId="0" borderId="0" xfId="0" applyNumberFormat="1" applyFont="1" applyAlignment="1">
      <alignment horizontal="right"/>
    </xf>
    <xf numFmtId="164" fontId="7" fillId="0" borderId="0" xfId="0" applyNumberFormat="1" applyFont="1"/>
    <xf numFmtId="164" fontId="8" fillId="0" borderId="0" xfId="2" applyNumberFormat="1" applyFont="1" applyFill="1"/>
    <xf numFmtId="164" fontId="10" fillId="0" borderId="0" xfId="0" applyNumberFormat="1" applyFont="1" applyAlignment="1">
      <alignment horizontal="right"/>
    </xf>
    <xf numFmtId="164" fontId="5" fillId="0" borderId="0" xfId="1" applyNumberFormat="1" applyFont="1" applyFill="1" applyBorder="1" applyAlignment="1">
      <alignment horizontal="right" vertical="center"/>
    </xf>
    <xf numFmtId="164" fontId="5" fillId="0" borderId="0" xfId="0" applyNumberFormat="1" applyFont="1" applyFill="1" applyAlignment="1">
      <alignment horizontal="right"/>
    </xf>
    <xf numFmtId="164" fontId="10" fillId="0" borderId="0" xfId="0" applyNumberFormat="1" applyFont="1" applyFill="1"/>
    <xf numFmtId="164" fontId="6" fillId="0" borderId="0" xfId="3" applyNumberFormat="1" applyFont="1" applyFill="1" applyBorder="1" applyAlignment="1">
      <alignment horizontal="left"/>
    </xf>
    <xf numFmtId="164" fontId="6" fillId="0" borderId="0" xfId="0" applyNumberFormat="1" applyFont="1"/>
    <xf numFmtId="164" fontId="11" fillId="0" borderId="0" xfId="0" applyNumberFormat="1" applyFont="1"/>
    <xf numFmtId="164" fontId="6" fillId="0" borderId="0" xfId="1" applyNumberFormat="1" applyFont="1" applyFill="1" applyBorder="1"/>
    <xf numFmtId="164" fontId="5" fillId="0" borderId="0" xfId="1" applyNumberFormat="1" applyFont="1" applyFill="1" applyBorder="1"/>
    <xf numFmtId="164" fontId="5" fillId="0" borderId="0" xfId="4" applyNumberFormat="1" applyFont="1">
      <alignment vertical="center"/>
    </xf>
    <xf numFmtId="164" fontId="5" fillId="0" borderId="0" xfId="3" applyNumberFormat="1" applyFont="1" applyFill="1" applyBorder="1" applyAlignment="1">
      <alignment horizontal="right"/>
    </xf>
    <xf numFmtId="164" fontId="6" fillId="0" borderId="0" xfId="1" applyNumberFormat="1" applyFont="1" applyFill="1" applyBorder="1" applyAlignment="1">
      <alignment horizontal="right" vertical="center"/>
    </xf>
    <xf numFmtId="164" fontId="6" fillId="0" borderId="0" xfId="1" applyNumberFormat="1" applyFont="1" applyFill="1" applyBorder="1" applyAlignment="1">
      <alignment horizontal="left" vertical="center"/>
    </xf>
  </cellXfs>
  <cellStyles count="5">
    <cellStyle name="Bad" xfId="2"/>
    <cellStyle name="Normal" xfId="0" builtinId="0"/>
    <cellStyle name="Normal 2" xfId="4"/>
    <cellStyle name="常规 2" xfId="1"/>
    <cellStyle name="百分比 2" xfId="3"/>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H38"/>
  <sheetViews>
    <sheetView tabSelected="1" zoomScale="125" workbookViewId="0">
      <pane xSplit="1" ySplit="2" topLeftCell="B3" activePane="bottomRight" state="frozen"/>
      <selection pane="topRight" activeCell="B1" sqref="B1"/>
      <selection pane="bottomLeft" activeCell="A3" sqref="A3"/>
      <selection pane="bottomRight" activeCell="B16" sqref="B16"/>
    </sheetView>
  </sheetViews>
  <sheetFormatPr baseColWidth="10" defaultRowHeight="15"/>
  <cols>
    <col min="1" max="1" width="23.85546875" style="8" customWidth="1"/>
    <col min="2" max="16384" width="10.7109375" style="8"/>
  </cols>
  <sheetData>
    <row r="1" spans="1:8" s="1" customFormat="1" ht="17">
      <c r="B1" s="2" t="s">
        <v>0</v>
      </c>
      <c r="C1" s="3"/>
      <c r="D1" s="3"/>
      <c r="E1" s="3"/>
      <c r="F1" s="3"/>
    </row>
    <row r="2" spans="1:8" s="6" customFormat="1">
      <c r="A2" s="4"/>
      <c r="B2" s="5">
        <v>2000</v>
      </c>
      <c r="C2" s="5">
        <v>2004</v>
      </c>
      <c r="D2" s="5">
        <v>2008</v>
      </c>
      <c r="E2" s="5">
        <v>2010</v>
      </c>
      <c r="F2" s="5">
        <v>2011</v>
      </c>
      <c r="G2" s="5">
        <v>2012</v>
      </c>
      <c r="H2" s="5">
        <v>2013</v>
      </c>
    </row>
    <row r="3" spans="1:8">
      <c r="A3" s="7" t="s">
        <v>1</v>
      </c>
      <c r="B3" s="8">
        <v>8377.5609600000007</v>
      </c>
      <c r="C3" s="8">
        <v>6483.7748000000001</v>
      </c>
      <c r="D3" s="8">
        <v>6794.7709998415994</v>
      </c>
      <c r="E3" s="8">
        <v>5994.5969515719989</v>
      </c>
      <c r="F3" s="8">
        <v>5849.3524022597858</v>
      </c>
      <c r="G3" s="8">
        <v>5556.7022800000004</v>
      </c>
      <c r="H3" s="8">
        <v>5316.7297379594493</v>
      </c>
    </row>
    <row r="4" spans="1:8">
      <c r="A4" s="7" t="s">
        <v>2</v>
      </c>
      <c r="B4" s="8">
        <v>4126.4702827009769</v>
      </c>
      <c r="C4" s="8">
        <v>3947.6708655348048</v>
      </c>
      <c r="D4" s="8">
        <v>4040.807955902163</v>
      </c>
      <c r="E4" s="8">
        <v>3672.4360659919475</v>
      </c>
      <c r="F4" s="8">
        <v>3623.152053944289</v>
      </c>
      <c r="G4" s="8">
        <v>3554.833973630849</v>
      </c>
      <c r="H4" s="8">
        <v>3602.9894076079995</v>
      </c>
    </row>
    <row r="5" spans="1:8">
      <c r="A5" s="7" t="s">
        <v>3</v>
      </c>
      <c r="B5" s="9">
        <v>818.30000000000007</v>
      </c>
      <c r="C5" s="9">
        <v>1287.5999999999999</v>
      </c>
      <c r="D5" s="9">
        <v>1446.5</v>
      </c>
      <c r="E5" s="9">
        <v>1294.8</v>
      </c>
      <c r="F5" s="10">
        <v>1272.6000000000001</v>
      </c>
      <c r="G5" s="8">
        <v>1188.1000000000004</v>
      </c>
      <c r="H5" s="8">
        <v>1093.5999999999999</v>
      </c>
    </row>
    <row r="6" spans="1:8">
      <c r="A6" s="7" t="s">
        <v>4</v>
      </c>
      <c r="B6" s="11">
        <v>20.8</v>
      </c>
      <c r="C6" s="11">
        <v>43.8</v>
      </c>
      <c r="D6" s="12">
        <v>489.13792666666666</v>
      </c>
      <c r="E6" s="12">
        <v>553.17302293120656</v>
      </c>
      <c r="F6" s="12">
        <v>560.26007414448668</v>
      </c>
      <c r="G6" s="12">
        <v>580.7248491620112</v>
      </c>
      <c r="H6" s="12">
        <v>604.1</v>
      </c>
    </row>
    <row r="7" spans="1:8">
      <c r="A7" s="7" t="s">
        <v>5</v>
      </c>
      <c r="B7" s="9"/>
      <c r="C7" s="13"/>
      <c r="D7" s="14">
        <v>514.20000000000005</v>
      </c>
      <c r="E7" s="9">
        <v>506</v>
      </c>
      <c r="F7" s="10">
        <v>478</v>
      </c>
      <c r="G7" s="8">
        <v>477</v>
      </c>
      <c r="H7" s="8">
        <v>498</v>
      </c>
    </row>
    <row r="8" spans="1:8">
      <c r="A8" s="7" t="s">
        <v>6</v>
      </c>
      <c r="B8" s="9">
        <v>559.60716038066482</v>
      </c>
      <c r="C8" s="9">
        <v>601.13987215973691</v>
      </c>
      <c r="D8" s="9">
        <v>476.88530349247685</v>
      </c>
      <c r="E8" s="9">
        <v>418.46933831501195</v>
      </c>
      <c r="F8" s="10">
        <v>364.86049104854499</v>
      </c>
      <c r="G8" s="8">
        <v>384.87820169940045</v>
      </c>
      <c r="H8" s="8">
        <v>385.23413066902845</v>
      </c>
    </row>
    <row r="9" spans="1:8">
      <c r="A9" s="7" t="s">
        <v>7</v>
      </c>
      <c r="B9" s="15"/>
      <c r="C9" s="15"/>
      <c r="D9" s="8">
        <v>57.625920000000008</v>
      </c>
      <c r="E9" s="8">
        <v>131.26113067118646</v>
      </c>
      <c r="F9" s="8">
        <v>138.28069815209125</v>
      </c>
      <c r="G9" s="8">
        <v>152.36097649608936</v>
      </c>
      <c r="H9" s="8">
        <v>159.49423612320007</v>
      </c>
    </row>
    <row r="10" spans="1:8">
      <c r="A10" s="7" t="s">
        <v>8</v>
      </c>
      <c r="B10" s="15">
        <v>2.0369999999999999</v>
      </c>
      <c r="C10" s="15">
        <v>26.577999999999999</v>
      </c>
      <c r="D10" s="15">
        <v>55.161960000000001</v>
      </c>
      <c r="E10" s="15">
        <v>96.173695800000004</v>
      </c>
      <c r="F10" s="15">
        <v>94.30658742</v>
      </c>
      <c r="G10" s="8">
        <v>106.00243614</v>
      </c>
      <c r="H10" s="8">
        <v>111.744</v>
      </c>
    </row>
    <row r="11" spans="1:8">
      <c r="A11" s="7" t="s">
        <v>9</v>
      </c>
      <c r="B11" s="15"/>
      <c r="C11" s="16">
        <v>3.7473800000000002</v>
      </c>
      <c r="D11" s="16">
        <v>4.5999999999999996</v>
      </c>
      <c r="E11" s="17">
        <v>6.2</v>
      </c>
      <c r="F11" s="16">
        <v>6.5</v>
      </c>
      <c r="G11" s="16">
        <v>6.9</v>
      </c>
      <c r="H11" s="16">
        <v>7.4255999999999993</v>
      </c>
    </row>
    <row r="12" spans="1:8">
      <c r="A12" s="7" t="s">
        <v>10</v>
      </c>
      <c r="B12" s="15">
        <v>2467.6665969183578</v>
      </c>
      <c r="C12" s="15">
        <v>2968.4100823054614</v>
      </c>
      <c r="D12" s="15">
        <v>142.84993409709386</v>
      </c>
      <c r="E12" s="15">
        <v>508.55179471864903</v>
      </c>
      <c r="F12" s="15">
        <v>407.47569303080309</v>
      </c>
      <c r="G12" s="15">
        <v>397.20028287165223</v>
      </c>
      <c r="H12" s="15">
        <v>247.15947164031968</v>
      </c>
    </row>
    <row r="13" spans="1:8">
      <c r="A13" s="7"/>
      <c r="B13" s="15"/>
      <c r="C13" s="15"/>
      <c r="D13" s="15"/>
      <c r="E13" s="15"/>
      <c r="F13" s="15"/>
      <c r="G13" s="15"/>
      <c r="H13" s="15"/>
    </row>
    <row r="14" spans="1:8">
      <c r="A14" s="7"/>
      <c r="B14" s="15"/>
      <c r="C14" s="15"/>
      <c r="D14" s="15"/>
      <c r="E14" s="15"/>
      <c r="F14" s="15"/>
      <c r="G14" s="15"/>
      <c r="H14" s="15"/>
    </row>
    <row r="15" spans="1:8">
      <c r="A15" s="7"/>
      <c r="B15" s="15"/>
      <c r="C15" s="15"/>
      <c r="D15" s="15"/>
      <c r="E15" s="15"/>
      <c r="F15" s="15"/>
      <c r="G15" s="15"/>
      <c r="H15" s="15"/>
    </row>
    <row r="16" spans="1:8" s="19" customFormat="1">
      <c r="A16" s="18" t="s">
        <v>11</v>
      </c>
      <c r="B16" s="19">
        <v>16118.36</v>
      </c>
      <c r="C16" s="19">
        <v>15129.18</v>
      </c>
      <c r="D16" s="19">
        <v>13813.2</v>
      </c>
      <c r="E16" s="19">
        <v>12985.96</v>
      </c>
      <c r="F16" s="19">
        <v>12605.04</v>
      </c>
      <c r="G16" s="19">
        <v>12220.74</v>
      </c>
      <c r="H16" s="20">
        <v>11990.16</v>
      </c>
    </row>
    <row r="17" spans="1:8">
      <c r="A17" s="21"/>
      <c r="B17" s="22"/>
      <c r="C17" s="22"/>
      <c r="D17" s="22"/>
      <c r="E17" s="22"/>
      <c r="F17" s="22"/>
    </row>
    <row r="18" spans="1:8">
      <c r="A18" s="23"/>
      <c r="B18" s="23"/>
      <c r="C18" s="23"/>
      <c r="D18" s="23"/>
      <c r="E18" s="23"/>
      <c r="F18" s="23"/>
    </row>
    <row r="19" spans="1:8" s="1" customFormat="1" ht="17">
      <c r="B19" s="2" t="s">
        <v>12</v>
      </c>
      <c r="C19" s="3"/>
      <c r="D19" s="3"/>
      <c r="E19" s="3"/>
      <c r="F19" s="3"/>
    </row>
    <row r="20" spans="1:8" s="6" customFormat="1">
      <c r="A20" s="4"/>
      <c r="B20" s="5">
        <v>2000</v>
      </c>
      <c r="C20" s="5">
        <v>2004</v>
      </c>
      <c r="D20" s="5">
        <v>2008</v>
      </c>
      <c r="E20" s="5">
        <v>2010</v>
      </c>
      <c r="F20" s="5">
        <v>2011</v>
      </c>
      <c r="G20" s="5">
        <v>2012</v>
      </c>
      <c r="H20" s="5">
        <v>2013</v>
      </c>
    </row>
    <row r="21" spans="1:8">
      <c r="A21" s="7" t="s">
        <v>1</v>
      </c>
      <c r="B21" s="24">
        <f>B3/B16*100</f>
        <v>51.975268947957488</v>
      </c>
      <c r="C21" s="24">
        <f t="shared" ref="C21:H21" si="0">C3/C16*100</f>
        <v>42.856088697470717</v>
      </c>
      <c r="D21" s="24">
        <f t="shared" si="0"/>
        <v>49.190419307919953</v>
      </c>
      <c r="E21" s="24">
        <f t="shared" si="0"/>
        <v>46.162139353363166</v>
      </c>
      <c r="F21" s="24">
        <f t="shared" si="0"/>
        <v>46.404869816040133</v>
      </c>
      <c r="G21" s="24">
        <f t="shared" si="0"/>
        <v>45.469441948687233</v>
      </c>
      <c r="H21" s="24">
        <f t="shared" si="0"/>
        <v>44.342441952062764</v>
      </c>
    </row>
    <row r="22" spans="1:8">
      <c r="A22" s="7" t="s">
        <v>13</v>
      </c>
      <c r="B22" s="24">
        <f>B4/B16*100</f>
        <v>25.601055459122247</v>
      </c>
      <c r="C22" s="24">
        <f t="shared" ref="C22:H22" si="1">C4/C16*100</f>
        <v>26.093092061399258</v>
      </c>
      <c r="D22" s="24">
        <f t="shared" si="1"/>
        <v>29.253235715852682</v>
      </c>
      <c r="E22" s="24">
        <f t="shared" si="1"/>
        <v>28.280050654645077</v>
      </c>
      <c r="F22" s="24">
        <f t="shared" si="1"/>
        <v>28.743677560279767</v>
      </c>
      <c r="G22" s="24">
        <f t="shared" si="1"/>
        <v>29.088532884513125</v>
      </c>
      <c r="H22" s="24">
        <f t="shared" si="1"/>
        <v>30.049552363004327</v>
      </c>
    </row>
    <row r="23" spans="1:8">
      <c r="A23" s="7" t="s">
        <v>3</v>
      </c>
      <c r="B23" s="24">
        <f>B5/B16*100</f>
        <v>5.0768192297479402</v>
      </c>
      <c r="C23" s="24">
        <f t="shared" ref="C23:H23" si="2">C5/C16*100</f>
        <v>8.5107058016363073</v>
      </c>
      <c r="D23" s="24">
        <f t="shared" si="2"/>
        <v>10.471867489068428</v>
      </c>
      <c r="E23" s="24">
        <f t="shared" si="2"/>
        <v>9.9707684299042967</v>
      </c>
      <c r="F23" s="24">
        <f t="shared" si="2"/>
        <v>10.095961615353859</v>
      </c>
      <c r="G23" s="24">
        <f t="shared" si="2"/>
        <v>9.7219971949325519</v>
      </c>
      <c r="H23" s="24">
        <f t="shared" si="2"/>
        <v>9.1208123995009238</v>
      </c>
    </row>
    <row r="24" spans="1:8">
      <c r="A24" s="7" t="s">
        <v>4</v>
      </c>
      <c r="B24" s="24">
        <f>B6/B16*100</f>
        <v>0.12904538675150573</v>
      </c>
      <c r="C24" s="24">
        <f t="shared" ref="C24:H24" si="3">C6/C16*100</f>
        <v>0.28950676771642614</v>
      </c>
      <c r="D24" s="24">
        <f t="shared" si="3"/>
        <v>3.5410905993301092</v>
      </c>
      <c r="E24" s="24">
        <f t="shared" si="3"/>
        <v>4.2597776593429098</v>
      </c>
      <c r="F24" s="24">
        <f t="shared" si="3"/>
        <v>4.4447306327031617</v>
      </c>
      <c r="G24" s="24">
        <f t="shared" si="3"/>
        <v>4.7519614128277921</v>
      </c>
      <c r="H24" s="24">
        <f t="shared" si="3"/>
        <v>5.0382980710849568</v>
      </c>
    </row>
    <row r="25" spans="1:8">
      <c r="A25" s="7" t="s">
        <v>5</v>
      </c>
      <c r="B25" s="24"/>
      <c r="C25" s="24"/>
      <c r="D25" s="24">
        <f>D7/D16*100</f>
        <v>3.7225262792111891</v>
      </c>
      <c r="E25" s="24">
        <f>E7/E16*100</f>
        <v>3.8965159295115654</v>
      </c>
      <c r="F25" s="24">
        <f>F7/F16*100</f>
        <v>3.7921339400747636</v>
      </c>
      <c r="G25" s="24">
        <f>G7/G16*100</f>
        <v>3.9032006245121003</v>
      </c>
      <c r="H25" s="24">
        <f>H7/H16*100</f>
        <v>4.1534057927500552</v>
      </c>
    </row>
    <row r="26" spans="1:8">
      <c r="A26" s="7" t="s">
        <v>6</v>
      </c>
      <c r="B26" s="24">
        <f>B8/B16*100</f>
        <v>3.4718616557805184</v>
      </c>
      <c r="C26" s="24">
        <f t="shared" ref="C26:H26" si="4">C8/C16*100</f>
        <v>3.9733803957632658</v>
      </c>
      <c r="D26" s="24">
        <f t="shared" si="4"/>
        <v>3.4523883205374339</v>
      </c>
      <c r="E26" s="24">
        <f t="shared" si="4"/>
        <v>3.2224751833134548</v>
      </c>
      <c r="F26" s="24">
        <f t="shared" si="4"/>
        <v>2.8945603587814475</v>
      </c>
      <c r="G26" s="24">
        <f t="shared" si="4"/>
        <v>3.1493854030066957</v>
      </c>
      <c r="H26" s="24">
        <f t="shared" si="4"/>
        <v>3.2129190158348884</v>
      </c>
    </row>
    <row r="27" spans="1:8">
      <c r="A27" s="7" t="s">
        <v>7</v>
      </c>
      <c r="B27" s="24"/>
      <c r="C27" s="24"/>
      <c r="D27" s="24">
        <f>D9/D16*100</f>
        <v>0.41718008861089395</v>
      </c>
      <c r="E27" s="24">
        <f>E9/E16*100</f>
        <v>1.010792661237109</v>
      </c>
      <c r="F27" s="24">
        <f>F9/F16*100</f>
        <v>1.0970270475309181</v>
      </c>
      <c r="G27" s="24">
        <f>G9/G16*100</f>
        <v>1.246741003376959</v>
      </c>
      <c r="H27" s="24">
        <f>H9/H16*100</f>
        <v>1.3302094060729803</v>
      </c>
    </row>
    <row r="28" spans="1:8">
      <c r="A28" s="7" t="s">
        <v>8</v>
      </c>
      <c r="B28" s="24">
        <f>B10/B16*100</f>
        <v>1.2637762154462363E-2</v>
      </c>
      <c r="C28" s="24">
        <f t="shared" ref="C28:H28" si="5">C10/C16*100</f>
        <v>0.1756737642092962</v>
      </c>
      <c r="D28" s="24">
        <f t="shared" si="5"/>
        <v>0.39934236816957686</v>
      </c>
      <c r="E28" s="24">
        <f t="shared" si="5"/>
        <v>0.74059750530573032</v>
      </c>
      <c r="F28" s="24">
        <f t="shared" si="5"/>
        <v>0.748165713238514</v>
      </c>
      <c r="G28" s="24">
        <f t="shared" si="5"/>
        <v>0.86739785103029776</v>
      </c>
      <c r="H28" s="24">
        <f t="shared" si="5"/>
        <v>0.93196421065273527</v>
      </c>
    </row>
    <row r="29" spans="1:8">
      <c r="A29" s="7" t="s">
        <v>14</v>
      </c>
      <c r="B29" s="24"/>
      <c r="C29" s="24">
        <f t="shared" ref="C29:H29" si="6">C11/C16*100</f>
        <v>2.4769220803771259E-2</v>
      </c>
      <c r="D29" s="24">
        <f t="shared" si="6"/>
        <v>3.3301479744012971E-2</v>
      </c>
      <c r="E29" s="24">
        <f t="shared" si="6"/>
        <v>4.7743871073066609E-2</v>
      </c>
      <c r="F29" s="24">
        <f t="shared" si="6"/>
        <v>5.1566674917334653E-2</v>
      </c>
      <c r="G29" s="24">
        <f t="shared" si="6"/>
        <v>5.6461392681621571E-2</v>
      </c>
      <c r="H29" s="24">
        <f t="shared" si="6"/>
        <v>6.1930783242258654E-2</v>
      </c>
    </row>
    <row r="30" spans="1:8">
      <c r="A30" s="7" t="s">
        <v>15</v>
      </c>
      <c r="B30" s="24">
        <f>B12/B16*100</f>
        <v>15.309662998706802</v>
      </c>
      <c r="C30" s="24">
        <f t="shared" ref="C30:H30" si="7">C12/C16*100</f>
        <v>19.620429410618826</v>
      </c>
      <c r="D30" s="24">
        <f t="shared" si="7"/>
        <v>1.0341552579930346</v>
      </c>
      <c r="E30" s="24">
        <f t="shared" si="7"/>
        <v>3.9161663421006154</v>
      </c>
      <c r="F30" s="24">
        <f t="shared" si="7"/>
        <v>3.2326410152669336</v>
      </c>
      <c r="G30" s="24">
        <f t="shared" si="7"/>
        <v>3.2502146586184817</v>
      </c>
      <c r="H30" s="24">
        <f t="shared" si="7"/>
        <v>2.0613525727790094</v>
      </c>
    </row>
    <row r="31" spans="1:8">
      <c r="A31" s="7"/>
      <c r="B31" s="24"/>
      <c r="C31" s="24"/>
      <c r="D31" s="24"/>
      <c r="E31" s="24"/>
      <c r="F31" s="24"/>
      <c r="G31" s="24"/>
      <c r="H31" s="24"/>
    </row>
    <row r="32" spans="1:8">
      <c r="A32" s="7"/>
      <c r="B32" s="24"/>
      <c r="C32" s="24"/>
      <c r="D32" s="24"/>
      <c r="E32" s="24"/>
      <c r="F32" s="24"/>
      <c r="G32" s="24"/>
      <c r="H32" s="24"/>
    </row>
    <row r="33" spans="1:8">
      <c r="A33" s="7"/>
      <c r="B33" s="24"/>
      <c r="C33" s="24"/>
      <c r="D33" s="24"/>
      <c r="E33" s="24"/>
      <c r="F33" s="24"/>
      <c r="G33" s="24"/>
      <c r="H33" s="24"/>
    </row>
    <row r="34" spans="1:8" s="19" customFormat="1">
      <c r="A34" s="18" t="s">
        <v>16</v>
      </c>
      <c r="B34" s="25">
        <f>B16</f>
        <v>16118.36</v>
      </c>
      <c r="C34" s="25">
        <f t="shared" ref="C34:G34" si="8">C16</f>
        <v>15129.18</v>
      </c>
      <c r="D34" s="25">
        <f t="shared" si="8"/>
        <v>13813.2</v>
      </c>
      <c r="E34" s="25">
        <f t="shared" si="8"/>
        <v>12985.96</v>
      </c>
      <c r="F34" s="25">
        <f t="shared" si="8"/>
        <v>12605.04</v>
      </c>
      <c r="G34" s="25">
        <f t="shared" si="8"/>
        <v>12220.74</v>
      </c>
      <c r="H34" s="20">
        <v>11990.16</v>
      </c>
    </row>
    <row r="35" spans="1:8">
      <c r="A35" s="18" t="s">
        <v>17</v>
      </c>
      <c r="B35" s="24">
        <f>B21+B22+B23+B26</f>
        <v>86.125005292608193</v>
      </c>
      <c r="C35" s="24">
        <f>C21+C22+C23+C26</f>
        <v>81.433266956269549</v>
      </c>
      <c r="D35" s="24">
        <f>D21+D22+D23+D25</f>
        <v>92.63804879205226</v>
      </c>
      <c r="E35" s="24">
        <f>E21+E22+E23+E24</f>
        <v>88.672736097255452</v>
      </c>
      <c r="F35" s="24">
        <f>F21+F22+F23+F24</f>
        <v>89.68923962437691</v>
      </c>
      <c r="G35" s="24">
        <f>G21+G22+G23+G24</f>
        <v>89.031933440960714</v>
      </c>
      <c r="H35" s="24">
        <f>H21+H22+H23+H24</f>
        <v>88.551104785652967</v>
      </c>
    </row>
    <row r="36" spans="1:8">
      <c r="A36" s="18" t="s">
        <v>18</v>
      </c>
      <c r="B36" s="15">
        <f>SUMSQ(B21:B29)</f>
        <v>3394.6873521068587</v>
      </c>
      <c r="C36" s="15">
        <f t="shared" ref="C36:H36" si="9">SUMSQ(C21:C29)</f>
        <v>2605.828945735861</v>
      </c>
      <c r="D36" s="15">
        <f t="shared" si="9"/>
        <v>3423.7592924345981</v>
      </c>
      <c r="E36" s="15">
        <f t="shared" si="9"/>
        <v>3075.4059521405338</v>
      </c>
      <c r="F36" s="15">
        <f t="shared" si="9"/>
        <v>3125.8196525584899</v>
      </c>
      <c r="G36" s="15">
        <f t="shared" si="9"/>
        <v>3058.1747968079198</v>
      </c>
      <c r="H36" s="15">
        <f t="shared" si="9"/>
        <v>3008.0168998264021</v>
      </c>
    </row>
    <row r="37" spans="1:8">
      <c r="A37" s="23"/>
      <c r="B37" s="23"/>
      <c r="C37" s="23"/>
      <c r="D37" s="23"/>
      <c r="E37" s="23"/>
      <c r="F37" s="23"/>
    </row>
    <row r="38" spans="1:8">
      <c r="B38" s="26" t="s">
        <v>19</v>
      </c>
      <c r="C38" s="22"/>
      <c r="D38" s="22"/>
      <c r="E38" s="22"/>
      <c r="F38" s="22"/>
    </row>
  </sheetData>
  <phoneticPr fontId="2" type="noConversion"/>
  <pageMargins left="0.75000000000000011" right="0.75000000000000011" top="1" bottom="1" header="0.5" footer="0.5"/>
  <legacy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Wireline</vt:lpstr>
    </vt:vector>
  </TitlesOfParts>
  <Company>School of Life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Caitlin Currie</dc:creator>
  <cp:lastModifiedBy>Caitlin Currie</cp:lastModifiedBy>
  <dcterms:created xsi:type="dcterms:W3CDTF">2014-11-19T02:51:22Z</dcterms:created>
  <dcterms:modified xsi:type="dcterms:W3CDTF">2014-11-19T02:52:35Z</dcterms:modified>
</cp:coreProperties>
</file>