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Default Extension="jpeg" ContentType="image/jpeg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1360" windowHeight="13180" tabRatio="500" activeTab="1"/>
  </bookViews>
  <sheets>
    <sheet name="Wireline (RV) " sheetId="1" r:id="rId1"/>
    <sheet name="Wireline (MS)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40" i="2"/>
  <c r="K40"/>
  <c r="J40"/>
  <c r="I40"/>
  <c r="H40"/>
  <c r="G40"/>
  <c r="F40"/>
  <c r="F39"/>
  <c r="L38"/>
  <c r="K38"/>
  <c r="J38"/>
  <c r="I38"/>
  <c r="H38"/>
  <c r="G38"/>
  <c r="F38"/>
  <c r="E38"/>
  <c r="D38"/>
  <c r="C38"/>
  <c r="B38"/>
  <c r="L37"/>
  <c r="F37"/>
</calcChain>
</file>

<file path=xl/comments1.xml><?xml version="1.0" encoding="utf-8"?>
<comments xmlns="http://schemas.openxmlformats.org/spreadsheetml/2006/main">
  <authors>
    <author>Dwayne Winseck</author>
    <author>LR</author>
  </authors>
  <commentList>
    <comment ref="F4" authorId="0">
      <text>
        <r>
          <rPr>
            <sz val="9"/>
            <color indexed="81"/>
            <rFont val="Verdana"/>
          </rPr>
          <t>BCE Annual Report, 2000, p.20</t>
        </r>
        <r>
          <rPr>
            <sz val="10"/>
            <color indexed="81"/>
            <rFont val="Verdana"/>
          </rPr>
          <t xml:space="preserve">
</t>
        </r>
      </text>
    </comment>
    <comment ref="G4" authorId="0">
      <text>
        <r>
          <rPr>
            <sz val="9"/>
            <color indexed="81"/>
            <rFont val="Verdana"/>
          </rPr>
          <t xml:space="preserve">BCE Annual Report, 2004, p.56
</t>
        </r>
      </text>
    </comment>
    <comment ref="H4" authorId="0">
      <text>
        <r>
          <rPr>
            <sz val="9"/>
            <color indexed="81"/>
            <rFont val="Verdana"/>
          </rPr>
          <t xml:space="preserve">BCE Annual Report, 2010, pp.46-52
</t>
        </r>
      </text>
    </comment>
    <comment ref="I4" authorId="0">
      <text>
        <r>
          <rPr>
            <sz val="9"/>
            <color indexed="81"/>
            <rFont val="Verdana"/>
          </rPr>
          <t xml:space="preserve">BCE Annual Report, 2010, pp.46-52
</t>
        </r>
      </text>
    </comment>
    <comment ref="J4" authorId="0">
      <text>
        <r>
          <rPr>
            <sz val="9"/>
            <color indexed="81"/>
            <rFont val="Verdana"/>
          </rPr>
          <t xml:space="preserve">BCE Annual Report, 2012, pp. 43-48.
</t>
        </r>
      </text>
    </comment>
    <comment ref="K4" authorId="0">
      <text>
        <r>
          <rPr>
            <sz val="9"/>
            <color indexed="81"/>
            <rFont val="Verdana"/>
          </rPr>
          <t xml:space="preserve">BCE Annual Report, 2013, p. 59.
</t>
        </r>
      </text>
    </comment>
    <comment ref="L4" authorId="0">
      <text>
        <r>
          <rPr>
            <sz val="9"/>
            <color indexed="81"/>
            <rFont val="Verdana"/>
          </rPr>
          <t xml:space="preserve">BCE Annual Report, 2013, p. 59.
</t>
        </r>
      </text>
    </comment>
    <comment ref="F5" authorId="0">
      <text>
        <r>
          <rPr>
            <sz val="9"/>
            <color indexed="81"/>
            <rFont val="Verdana"/>
          </rPr>
          <t xml:space="preserve">Bell Aliant Annual Report 2001, p. 21.
</t>
        </r>
      </text>
    </comment>
    <comment ref="G5" authorId="0">
      <text>
        <r>
          <rPr>
            <sz val="9"/>
            <color indexed="81"/>
            <rFont val="Verdana"/>
          </rPr>
          <t xml:space="preserve">Bell Aliant Annual Report 2004, p. 31.
</t>
        </r>
      </text>
    </comment>
    <comment ref="H5" authorId="0">
      <text>
        <r>
          <rPr>
            <sz val="9"/>
            <color indexed="81"/>
            <rFont val="Verdana"/>
          </rPr>
          <t xml:space="preserve">BCE Annual Report 2010, p. 52.
</t>
        </r>
      </text>
    </comment>
    <comment ref="I5" authorId="0">
      <text>
        <r>
          <rPr>
            <sz val="9"/>
            <color indexed="81"/>
            <rFont val="Verdana"/>
          </rPr>
          <t xml:space="preserve">BCE Annual Report 2010, p. 52.
</t>
        </r>
      </text>
    </comment>
    <comment ref="J5" authorId="0">
      <text>
        <r>
          <rPr>
            <sz val="9"/>
            <color indexed="81"/>
            <rFont val="Verdana"/>
          </rPr>
          <t xml:space="preserve">BCE Annual Report 2012, p.48.
</t>
        </r>
      </text>
    </comment>
    <comment ref="K5" authorId="0">
      <text>
        <r>
          <rPr>
            <sz val="9"/>
            <color indexed="81"/>
            <rFont val="Verdana"/>
          </rPr>
          <t xml:space="preserve">BCE 2013 AR p. 72. 
</t>
        </r>
      </text>
    </comment>
    <comment ref="L5" authorId="0">
      <text>
        <r>
          <rPr>
            <sz val="9"/>
            <color indexed="81"/>
            <rFont val="Verdana"/>
          </rPr>
          <t xml:space="preserve">BCE 2013 AR p. 72. 
</t>
        </r>
      </text>
    </comment>
    <comment ref="F10" authorId="1">
      <text>
        <r>
          <rPr>
            <sz val="9"/>
            <color indexed="81"/>
            <rFont val="Verdana"/>
          </rPr>
          <t>Telus Annual Report 2001, p.40</t>
        </r>
      </text>
    </comment>
    <comment ref="G10" authorId="1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Telus Annual Report, Financial Review, 2004, p.22</t>
        </r>
      </text>
    </comment>
    <comment ref="H10" authorId="1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Telus Annual Report Financial Review, 2008, p. 34</t>
        </r>
      </text>
    </comment>
    <comment ref="I10" authorId="1">
      <text>
        <r>
          <rPr>
            <sz val="9"/>
            <color indexed="81"/>
            <rFont val="Calibri"/>
            <family val="2"/>
          </rPr>
          <t>Telus, AR 2011, p. 64.</t>
        </r>
      </text>
    </comment>
    <comment ref="J10" authorId="1">
      <text>
        <r>
          <rPr>
            <sz val="9"/>
            <color indexed="81"/>
            <rFont val="Calibri"/>
            <family val="2"/>
          </rPr>
          <t>Telus, AR 2011, p. 64.</t>
        </r>
      </text>
    </comment>
    <comment ref="K10" authorId="0">
      <text>
        <r>
          <rPr>
            <sz val="9"/>
            <color indexed="81"/>
            <rFont val="Calibri"/>
            <family val="2"/>
          </rPr>
          <t xml:space="preserve">Telus, AR 2013, p. 66.
</t>
        </r>
      </text>
    </comment>
    <comment ref="L10" authorId="0">
      <text>
        <r>
          <rPr>
            <sz val="9"/>
            <color indexed="81"/>
            <rFont val="Verdana"/>
          </rPr>
          <t xml:space="preserve">Telus, AR 2013, p. 66.
</t>
        </r>
      </text>
    </comment>
    <comment ref="F13" authorId="0">
      <text>
        <r>
          <rPr>
            <sz val="9"/>
            <color indexed="81"/>
            <rFont val="Verdana"/>
          </rPr>
          <t xml:space="preserve">MTS AR 2001, p. 36.
</t>
        </r>
      </text>
    </comment>
    <comment ref="H13" authorId="0">
      <text>
        <r>
          <rPr>
            <sz val="9"/>
            <color indexed="81"/>
            <rFont val="Verdana"/>
          </rPr>
          <t xml:space="preserve">MTS, 2010 AR, pp. 16, 19.
</t>
        </r>
      </text>
    </comment>
    <comment ref="I13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
MTS Allstream Annual Report 2010, pp. 15-18 Includes all revenues except wireless, IPTV and Internet Access.</t>
        </r>
      </text>
    </comment>
    <comment ref="J13" authorId="0">
      <text>
        <r>
          <rPr>
            <sz val="9"/>
            <color indexed="81"/>
            <rFont val="Verdana"/>
          </rPr>
          <t xml:space="preserve">MTS Allstream Annual Report 2012, pp. 15-18. Includes all revenues except wireless, IPTV and Internet Access. 
</t>
        </r>
      </text>
    </comment>
    <comment ref="K13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
MTS, 2013 AR, pp. 18+23. Includes all revenues except wireless, IPTV and Internet Access. </t>
        </r>
      </text>
    </comment>
    <comment ref="L13" authorId="0">
      <text>
        <r>
          <rPr>
            <sz val="9"/>
            <color indexed="81"/>
            <rFont val="Verdana"/>
          </rPr>
          <t xml:space="preserve">MTS, 2013 AR, pp. 18+23.Includes all revenues except wireless, IPTV and Internet Access. 
</t>
        </r>
      </text>
    </comment>
    <comment ref="E14" authorId="0">
      <text>
        <r>
          <rPr>
            <sz val="9"/>
            <color indexed="81"/>
            <rFont val="Verdana"/>
          </rPr>
          <t>Shaw AR 1998, p. 77.</t>
        </r>
      </text>
    </comment>
    <comment ref="H14" authorId="0">
      <text>
        <r>
          <rPr>
            <sz val="9"/>
            <color indexed="81"/>
            <rFont val="Verdana"/>
          </rPr>
          <t>829,717 subs (Shaw AR 2009, p. 43) * Rogers ARPU of $49.13 * 12.</t>
        </r>
      </text>
    </comment>
    <comment ref="I14" authorId="0">
      <text>
        <r>
          <rPr>
            <sz val="9"/>
            <color indexed="81"/>
            <rFont val="Verdana"/>
          </rPr>
          <t xml:space="preserve">1,096,507 subs (Shaw AR 2011, p. 54) * Rogers ARPU of $42.04 * 12.
</t>
        </r>
      </text>
    </comment>
    <comment ref="J14" authorId="0">
      <text>
        <r>
          <rPr>
            <sz val="9"/>
            <color indexed="81"/>
            <rFont val="Verdana"/>
          </rPr>
          <t xml:space="preserve">1,233,041 subs (Shaw AR 2011, p. 54) * Rogers ARPU of $37.86 * 12.
</t>
        </r>
      </text>
    </comment>
    <comment ref="K14" authorId="0">
      <text>
        <r>
          <rPr>
            <sz val="9"/>
            <color indexed="81"/>
            <rFont val="Verdana"/>
          </rPr>
          <t>1,307,544 subs (Shaw AR 2013, p. 23) * Rogers ARPU of $37.01 * 12.</t>
        </r>
      </text>
    </comment>
    <comment ref="L14" authorId="0">
      <text>
        <r>
          <rPr>
            <sz val="9"/>
            <color indexed="81"/>
            <rFont val="Verdana"/>
          </rPr>
          <t>Estimate based on residual of revenues for non-programming services after deducting internet service revenues CRTC Aggregate Annual Return 2013</t>
        </r>
      </text>
    </comment>
    <comment ref="H15" authorId="1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Rogers Annual Report 2009, p. 31.</t>
        </r>
      </text>
    </comment>
    <comment ref="I15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
Rogers Annual Report 2012, p. 39.</t>
        </r>
      </text>
    </comment>
    <comment ref="J15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 Rogers Annual Report 2012, p. 39.
</t>
        </r>
      </text>
    </comment>
    <comment ref="K15" authorId="0">
      <text>
        <r>
          <rPr>
            <b/>
            <sz val="9"/>
            <color indexed="81"/>
            <rFont val="Calibri"/>
            <family val="2"/>
          </rPr>
          <t xml:space="preserve">Dwayne Winseck: </t>
        </r>
        <r>
          <rPr>
            <sz val="9"/>
            <color indexed="81"/>
            <rFont val="Calibri"/>
            <family val="2"/>
          </rPr>
          <t xml:space="preserve">Rogers Annual Report 2012, p. 39.
</t>
        </r>
      </text>
    </comment>
    <comment ref="L15" authorId="0">
      <text>
        <r>
          <rPr>
            <sz val="9"/>
            <color indexed="81"/>
            <rFont val="Verdana"/>
          </rPr>
          <t xml:space="preserve">Rogers, AR 2013, p. 42.
</t>
        </r>
      </text>
    </comment>
    <comment ref="H16" authorId="0">
      <text>
        <r>
          <rPr>
            <sz val="9"/>
            <color indexed="81"/>
            <rFont val="Verdana"/>
          </rPr>
          <t>http://www.quebecor.com/sites/default/files/Financial%20review%202010.pdf</t>
        </r>
      </text>
    </comment>
    <comment ref="I16" authorId="0">
      <text>
        <r>
          <rPr>
            <sz val="9"/>
            <color indexed="81"/>
            <rFont val="Verdana"/>
          </rPr>
          <t xml:space="preserve">Quebecor Financial Review 2010, p. 12. </t>
        </r>
      </text>
    </comment>
    <comment ref="K16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
Quebecor Management Discussion and Analysis, 2012, p. 11. http://www.quebecor.com/sites/default/files/2012Q4/MDA_QI_Q4_2012Ang_FINAL.pdf</t>
        </r>
      </text>
    </comment>
    <comment ref="L16" authorId="0">
      <text>
        <r>
          <rPr>
            <sz val="9"/>
            <color indexed="81"/>
            <rFont val="Verdana"/>
          </rPr>
          <t xml:space="preserve">Quebecor Financial Review 2013, p. 13. 
</t>
        </r>
      </text>
    </comment>
    <comment ref="D17" authorId="0">
      <text>
        <r>
          <rPr>
            <sz val="9"/>
            <color indexed="81"/>
            <rFont val="Verdana"/>
          </rPr>
          <t xml:space="preserve">SaskTel, AR 1996, p. 32.
</t>
        </r>
      </text>
    </comment>
    <comment ref="E17" authorId="0">
      <text>
        <r>
          <rPr>
            <sz val="9"/>
            <color indexed="81"/>
            <rFont val="Calibri"/>
            <family val="2"/>
          </rPr>
          <t>SaskTel, AR 1996, p. 33.</t>
        </r>
      </text>
    </comment>
    <comment ref="F17" authorId="0">
      <text>
        <r>
          <rPr>
            <sz val="9"/>
            <color indexed="81"/>
            <rFont val="Calibri"/>
            <family val="2"/>
          </rPr>
          <t>SaskTel, AR 2001, p.19.</t>
        </r>
      </text>
    </comment>
    <comment ref="G17" authorId="0">
      <text>
        <r>
          <rPr>
            <sz val="9"/>
            <color indexed="81"/>
            <rFont val="Calibri"/>
            <family val="2"/>
          </rPr>
          <t>SaskTel, AR 2005, p. 27.</t>
        </r>
      </text>
    </comment>
    <comment ref="H17" authorId="0">
      <text>
        <r>
          <rPr>
            <sz val="9"/>
            <color indexed="81"/>
            <rFont val="Calibri"/>
            <family val="2"/>
          </rPr>
          <t>SaskTel, AR 2009, p. 33.</t>
        </r>
      </text>
    </comment>
    <comment ref="I17" authorId="0">
      <text>
        <r>
          <rPr>
            <sz val="9"/>
            <color indexed="81"/>
            <rFont val="Calibri"/>
            <family val="2"/>
          </rPr>
          <t>SaskTel, AR 2010, p. 30.</t>
        </r>
      </text>
    </comment>
    <comment ref="J17" authorId="0">
      <text>
        <r>
          <rPr>
            <sz val="9"/>
            <color indexed="81"/>
            <rFont val="Calibri"/>
            <family val="2"/>
          </rPr>
          <t>SaskTel, AR 2012, p. 30.</t>
        </r>
      </text>
    </comment>
    <comment ref="K17" authorId="0">
      <text>
        <r>
          <rPr>
            <sz val="9"/>
            <color indexed="81"/>
            <rFont val="Calibri"/>
            <family val="2"/>
          </rPr>
          <t>SaskTel, AR 2013, p. 36. Excludes wireless, IPTV, maxTV, Equipment, Advertising, Directory, Other, etc.</t>
        </r>
      </text>
    </comment>
    <comment ref="L17" authorId="0">
      <text>
        <r>
          <rPr>
            <sz val="9"/>
            <color indexed="81"/>
            <rFont val="Verdana"/>
          </rPr>
          <t xml:space="preserve">SaskTel, AR 2013, p. 36. Excludes wireless, IPTV, maxTV, Equipment, Advertising, Directory, Other, etc.
</t>
        </r>
      </text>
    </comment>
    <comment ref="H18" authorId="1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Cogeco Annual Report 2009, p.89 Telephony Service Customer in Canada: 281,608</t>
        </r>
      </text>
    </comment>
    <comment ref="I18" authorId="1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Cogeco Annual Report 2010, p.81 Telephony Service Customers in Canada: 357,597 * by Rogers ARPU of $42.04.</t>
        </r>
      </text>
    </comment>
    <comment ref="J18" authorId="1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Cogeco Annual Report 2011, p.42 Telephony service customers in Canada: 418,270 * by Rogers ARPU of $37.86.</t>
        </r>
      </text>
    </comment>
    <comment ref="K18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
Cogeco Annual Report 2012, p. 29 indicates 471,484 subscribers at year end. Multiplied by ARPU of $37.01 from Rogers Annual Report 2012, p. 29. </t>
        </r>
      </text>
    </comment>
    <comment ref="L18" authorId="0">
      <text>
        <r>
          <rPr>
            <sz val="9"/>
            <color indexed="81"/>
            <rFont val="Verdana"/>
          </rPr>
          <t xml:space="preserve">Estimate based on residual of revenues for non-programming services after deducting internet service revenues CRTC Aggregate Annual Return 2013. 484,014 subscribers. Cogeco
Detailed Press Release, p. 5 http://www.cogeco.ca/cable/corporate/files/press_releases_en/2013/CGO_Q4-2013_detailed_103013.pdf. </t>
        </r>
      </text>
    </comment>
    <comment ref="K19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
Estimate based on division of non-programming services between Internet access and telephone services, with the figure for the latter being the residual after subtracting internet revenues from the total non-programming services revenues identified in the CRTC's 2012 Annual Aggregate Report for Bragg. See Internet sheet for </t>
        </r>
        <r>
          <rPr>
            <b/>
            <sz val="9"/>
            <color indexed="81"/>
            <rFont val="Calibri"/>
            <family val="2"/>
          </rPr>
          <t>estimation</t>
        </r>
        <r>
          <rPr>
            <sz val="9"/>
            <color indexed="81"/>
            <rFont val="Calibri"/>
            <family val="2"/>
          </rPr>
          <t xml:space="preserve"> of Bragg's internet access revenues.</t>
        </r>
      </text>
    </comment>
    <comment ref="L19" authorId="0">
      <text>
        <r>
          <rPr>
            <b/>
            <sz val="9"/>
            <color indexed="81"/>
            <rFont val="Verdana"/>
          </rPr>
          <t>Dwayne Winseck:</t>
        </r>
        <r>
          <rPr>
            <sz val="9"/>
            <color indexed="81"/>
            <rFont val="Verdana"/>
          </rPr>
          <t xml:space="preserve">
Estimate based on division of non-programming services between Internet access and telephone services, with the figure for the latter being the residual after subtracting internet revenues from the total non-programming services revenues identified in the CRTC's 2012 Annual Aggregate Report for Bragg. See Internet sheet for estimation of Bragg's internet access revenues.</t>
        </r>
      </text>
    </comment>
    <comment ref="F20" authorId="0">
      <text>
        <r>
          <rPr>
            <b/>
            <sz val="9"/>
            <color indexed="81"/>
            <rFont val="Calibri"/>
            <family val="2"/>
          </rPr>
          <t xml:space="preserve">Dwayne Winseck: </t>
        </r>
        <r>
          <rPr>
            <sz val="9"/>
            <color indexed="81"/>
            <rFont val="Calibri"/>
            <family val="2"/>
          </rPr>
          <t xml:space="preserve">Primus Annual Report 2000, para. 18. Revenues for telecom and internet access split 83.3/16.7 based on ratio identified in later Primus financial statements.
</t>
        </r>
      </text>
    </comment>
    <comment ref="G20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
Primus Annual Report 2004, p. 36. Revenues for telecom and internet access split 83.3/16.7 based on ratio identified in later Primus financial statements.</t>
        </r>
      </text>
    </comment>
    <comment ref="H20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
Primus Annual Report 2008, p. 51. Revenues for telecom and internet access split 83.3/16.7 based on ratio identified in later Primus financial statements.</t>
        </r>
      </text>
    </comment>
    <comment ref="I20" authorId="0">
      <text>
        <r>
          <rPr>
            <sz val="9"/>
            <color indexed="81"/>
            <rFont val="Calibri"/>
            <family val="2"/>
          </rPr>
          <t>Primus Group Int'l (2012). Presentation to Jefferies 2012 Global TMT Conference, pp. 4-6 for 2010 and 2011, w/ same break down of quarterly data used to determine segmented revenues on an annual basi, i.e. 83.3 (telecom) / 16.7 (internet).</t>
        </r>
      </text>
    </comment>
    <comment ref="J20" authorId="0">
      <text>
        <r>
          <rPr>
            <b/>
            <sz val="9"/>
            <color indexed="81"/>
            <rFont val="Calibri"/>
            <family val="2"/>
          </rPr>
          <t xml:space="preserve">Dwayne Winseck: </t>
        </r>
        <r>
          <rPr>
            <sz val="9"/>
            <color indexed="81"/>
            <rFont val="Calibri"/>
            <family val="2"/>
          </rPr>
          <t>Primus Group Int'l (2012). Presentation to Jefferies 2012 Global TMT Conference, pp. 4-6 for 2010 and 2011, w/ same break down of quarterly data used to determine segmented revenues on an annual basis.</t>
        </r>
      </text>
    </comment>
    <comment ref="K20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 Primus Form 8-K Report May 2012, p. 6. Quarterly revenue figures used to estimate annual revenues. Revenues apportioned between telecom and ISP on same basis as 2010 and 2011. 
</t>
        </r>
      </text>
    </comment>
    <comment ref="L20" authorId="0">
      <text>
        <r>
          <rPr>
            <sz val="9"/>
            <color indexed="81"/>
            <rFont val="Verdana"/>
          </rPr>
          <t xml:space="preserve">Esimate based on Primus Form 10-K 2013 Annual Report, p. 41. Primus' total CDN revenues for 2013 minus estimated internet access revenues of $34.1 million.  
</t>
        </r>
      </text>
    </comment>
    <comment ref="H22" authorId="0">
      <text>
        <r>
          <rPr>
            <sz val="9"/>
            <color indexed="81"/>
            <rFont val="Verdana"/>
          </rPr>
          <t xml:space="preserve">Vonage AR 2010, note 11. </t>
        </r>
      </text>
    </comment>
    <comment ref="I22" authorId="0">
      <text>
        <r>
          <rPr>
            <sz val="9"/>
            <color indexed="81"/>
            <rFont val="Verdana"/>
          </rPr>
          <t xml:space="preserve">Vonage AR 2010, note 11. </t>
        </r>
      </text>
    </comment>
    <comment ref="J22" authorId="0">
      <text>
        <r>
          <rPr>
            <sz val="9"/>
            <color indexed="81"/>
            <rFont val="Verdana"/>
          </rPr>
          <t xml:space="preserve">Vonage AR 2013, note 13. </t>
        </r>
      </text>
    </comment>
    <comment ref="K22" authorId="0">
      <text>
        <r>
          <rPr>
            <sz val="9"/>
            <color indexed="81"/>
            <rFont val="Verdana"/>
          </rPr>
          <t xml:space="preserve">Vonage AR 2013, note 13. 
</t>
        </r>
      </text>
    </comment>
    <comment ref="L22" authorId="0">
      <text>
        <r>
          <rPr>
            <sz val="9"/>
            <color indexed="81"/>
            <rFont val="Verdana"/>
          </rPr>
          <t xml:space="preserve">Vonage AR 2013, note 13. </t>
        </r>
      </text>
    </comment>
    <comment ref="H23" authorId="0">
      <text>
        <r>
          <rPr>
            <b/>
            <sz val="9"/>
            <color indexed="81"/>
            <rFont val="Calibri"/>
            <family val="2"/>
          </rPr>
          <t xml:space="preserve">Dwayne Winseck: </t>
        </r>
        <r>
          <rPr>
            <sz val="9"/>
            <color indexed="81"/>
            <rFont val="Calibri"/>
            <family val="2"/>
          </rPr>
          <t xml:space="preserve">Access Communications Annual Report, 2009, p. 31. Telecoms revenues split 66.4/33.6 between ISPs and telephone service, respectively.
</t>
        </r>
      </text>
    </comment>
    <comment ref="J23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 Access Communications Annual Report 2011, p. 19, with 66.4% of telecoms revenues allocated to ISP and rest to telephone.
</t>
        </r>
      </text>
    </comment>
    <comment ref="K23" authorId="0">
      <text>
        <r>
          <rPr>
            <b/>
            <sz val="9"/>
            <color indexed="81"/>
            <rFont val="Calibri"/>
            <family val="2"/>
          </rPr>
          <t xml:space="preserve">Dwayne Winseck: </t>
        </r>
        <r>
          <rPr>
            <sz val="9"/>
            <color indexed="81"/>
            <rFont val="Calibri"/>
            <family val="2"/>
          </rPr>
          <t xml:space="preserve">Access Communications Annual Report 2013, p. 25. Telecoms revenues split 66.4/33.6 between ISPs and telephone service, respectively.
</t>
        </r>
      </text>
    </comment>
    <comment ref="L23" authorId="0">
      <text>
        <r>
          <rPr>
            <sz val="9"/>
            <color indexed="81"/>
            <rFont val="Verdana"/>
          </rPr>
          <t xml:space="preserve">Access Communications Annual Report 2013, p. 25. Telecoms revenues split 66.4/33.6 between ISPs and telephone service, respectively.
</t>
        </r>
      </text>
    </comment>
    <comment ref="G36" authorId="1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Communications Monitoring Report, 2008, p. 183</t>
        </r>
      </text>
    </comment>
    <comment ref="H36" authorId="1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Communications Monitoring Report 2011, p. 18; Wireline Rev 24.2, exclude ISP Rev (6.2) from CRTC Communications Monitoring Report 2009, p.217 </t>
        </r>
      </text>
    </comment>
    <comment ref="I36" authorId="1">
      <text>
        <r>
          <rPr>
            <b/>
            <sz val="9"/>
            <color indexed="81"/>
            <rFont val="Calibri"/>
            <family val="2"/>
          </rPr>
          <t>LR:
CRTC Communications Monitoring Report 2011, p. 18; Wireline Rev 23.7, exclude ISP Rev (P.137) 6.8</t>
        </r>
      </text>
    </comment>
    <comment ref="J36" authorId="1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2011</t>
        </r>
      </text>
    </comment>
    <comment ref="K36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
CRTC 2013 CMR, p. 120.</t>
        </r>
      </text>
    </comment>
    <comment ref="L36" authorId="0">
      <text>
        <r>
          <rPr>
            <sz val="9"/>
            <color indexed="81"/>
            <rFont val="Verdana"/>
          </rPr>
          <t xml:space="preserve">CRTC 2014 CMR, p. 134. Minus ISP $. 
</t>
        </r>
      </text>
    </comment>
  </commentList>
</comments>
</file>

<file path=xl/comments2.xml><?xml version="1.0" encoding="utf-8"?>
<comments xmlns="http://schemas.openxmlformats.org/spreadsheetml/2006/main">
  <authors>
    <author>Dwayne Winseck</author>
  </authors>
  <commentList>
    <comment ref="L36" authorId="0">
      <text>
        <r>
          <rPr>
            <sz val="9"/>
            <color indexed="81"/>
            <rFont val="Verdana"/>
          </rPr>
          <t xml:space="preserve">CRTC 2014 CMR, p. 134. Minus ISP $. 
</t>
        </r>
      </text>
    </comment>
  </commentList>
</comments>
</file>

<file path=xl/sharedStrings.xml><?xml version="1.0" encoding="utf-8"?>
<sst xmlns="http://schemas.openxmlformats.org/spreadsheetml/2006/main" count="100" uniqueCount="63">
  <si>
    <t>BCE</t>
    <phoneticPr fontId="2" type="noConversion"/>
  </si>
  <si>
    <t>Telus (3)</t>
    <phoneticPr fontId="2" type="noConversion"/>
  </si>
  <si>
    <t>Telus</t>
    <phoneticPr fontId="2" type="noConversion"/>
  </si>
  <si>
    <t>Primus (1999)</t>
    <phoneticPr fontId="2" type="noConversion"/>
  </si>
  <si>
    <t>MTS</t>
    <phoneticPr fontId="2" type="noConversion"/>
  </si>
  <si>
    <t>Rogers (2004)</t>
    <phoneticPr fontId="2" type="noConversion"/>
  </si>
  <si>
    <t>360Networks</t>
    <phoneticPr fontId="2" type="noConversion"/>
  </si>
  <si>
    <t>Bell</t>
    <phoneticPr fontId="2" type="noConversion"/>
  </si>
  <si>
    <t>Group Telecom (10)</t>
    <phoneticPr fontId="2" type="noConversion"/>
  </si>
  <si>
    <t>GT Telecom (2000)</t>
    <phoneticPr fontId="2" type="noConversion"/>
  </si>
  <si>
    <t>Axxent (OCI Comm)(11)</t>
    <phoneticPr fontId="2" type="noConversion"/>
  </si>
  <si>
    <t>Telus (2002)</t>
    <phoneticPr fontId="2" type="noConversion"/>
  </si>
  <si>
    <t>Cannect</t>
    <phoneticPr fontId="2" type="noConversion"/>
  </si>
  <si>
    <t>CR4 (Bell/Aliant)</t>
    <phoneticPr fontId="2" type="noConversion"/>
  </si>
  <si>
    <t>HHI (Bell/Aliant</t>
    <phoneticPr fontId="2" type="noConversion"/>
  </si>
  <si>
    <t>See Notes and Sources Appendix.</t>
    <phoneticPr fontId="2" type="noConversion"/>
  </si>
  <si>
    <t>Wireline Telecommunications Ownership Groups, Revenue ($mill) and Concentration Levels, 1984-2013 (1)</t>
    <phoneticPr fontId="2" type="noConversion"/>
  </si>
  <si>
    <t>BCE</t>
    <phoneticPr fontId="2" type="noConversion"/>
  </si>
  <si>
    <t>Bell  (2)</t>
    <phoneticPr fontId="2" type="noConversion"/>
  </si>
  <si>
    <t xml:space="preserve"> Bell Aliant</t>
    <phoneticPr fontId="2" type="noConversion"/>
  </si>
  <si>
    <t xml:space="preserve">  Mar. T&amp;T</t>
  </si>
  <si>
    <t>Aliant</t>
  </si>
  <si>
    <t xml:space="preserve">  NB Tel</t>
  </si>
  <si>
    <t xml:space="preserve">  New Tel</t>
  </si>
  <si>
    <t xml:space="preserve">  Island Tel</t>
  </si>
  <si>
    <t>Telus (3)</t>
    <phoneticPr fontId="2" type="noConversion"/>
  </si>
  <si>
    <t xml:space="preserve">  BCTel (4)</t>
    <phoneticPr fontId="2" type="noConversion"/>
  </si>
  <si>
    <t>Telus</t>
  </si>
  <si>
    <t xml:space="preserve">  AGT</t>
    <phoneticPr fontId="2" type="noConversion"/>
  </si>
  <si>
    <t>MTS Allstream</t>
  </si>
  <si>
    <t>Shaw</t>
  </si>
  <si>
    <t>Rogers</t>
  </si>
  <si>
    <t xml:space="preserve">Quebecor/Videotron </t>
    <phoneticPr fontId="2" type="noConversion"/>
  </si>
  <si>
    <t>SaskTel</t>
  </si>
  <si>
    <t>Cogeco</t>
  </si>
  <si>
    <t>EastLink (6)</t>
  </si>
  <si>
    <t>Primus (5)</t>
    <phoneticPr fontId="2" type="noConversion"/>
  </si>
  <si>
    <t xml:space="preserve">  London Telecom</t>
  </si>
  <si>
    <t>Primus (1999)</t>
  </si>
  <si>
    <t>Vonage</t>
  </si>
  <si>
    <t>Access Comm Cooperative</t>
    <phoneticPr fontId="2" type="noConversion"/>
  </si>
  <si>
    <t>AT&amp;T (8)</t>
    <phoneticPr fontId="2" type="noConversion"/>
  </si>
  <si>
    <t>MTS</t>
  </si>
  <si>
    <t>Call-Net (Sprint)(9)</t>
    <phoneticPr fontId="2" type="noConversion"/>
  </si>
  <si>
    <t>Rogers (2004)</t>
  </si>
  <si>
    <t>360Networks</t>
    <phoneticPr fontId="2" type="noConversion"/>
  </si>
  <si>
    <t>Bell</t>
  </si>
  <si>
    <t>Group Telecom (10)</t>
    <phoneticPr fontId="2" type="noConversion"/>
  </si>
  <si>
    <t>360Networks</t>
  </si>
  <si>
    <t>FibreLink</t>
  </si>
  <si>
    <t>GT Telecom (2000)</t>
  </si>
  <si>
    <t>Axxent (OCI Comm)(11)</t>
    <phoneticPr fontId="2" type="noConversion"/>
  </si>
  <si>
    <t>Telus (2002)</t>
  </si>
  <si>
    <t>Cannect</t>
    <phoneticPr fontId="2" type="noConversion"/>
  </si>
  <si>
    <t>Cyberus (VOIP)</t>
  </si>
  <si>
    <t>Small ILECS (7)</t>
    <phoneticPr fontId="2" type="noConversion"/>
  </si>
  <si>
    <t>Total $</t>
  </si>
  <si>
    <t>CR4</t>
    <phoneticPr fontId="2" type="noConversion"/>
  </si>
  <si>
    <t>HHI</t>
  </si>
  <si>
    <t>CR4 (Bell/Aliant)</t>
    <phoneticPr fontId="2" type="noConversion"/>
  </si>
  <si>
    <t>HHI (Bell/Aliant</t>
    <phoneticPr fontId="2" type="noConversion"/>
  </si>
  <si>
    <t>See Notes and Sources Appendix.</t>
    <phoneticPr fontId="2" type="noConversion"/>
  </si>
  <si>
    <t>Wireline Telecommunications Ownership Groups, Market Shares (based on Revenue), and Concentration Levels, 1984-2013 (1)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</si>
</sst>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19">
    <font>
      <sz val="10"/>
      <name val="Verdana"/>
    </font>
    <font>
      <sz val="14"/>
      <color indexed="8"/>
      <name val="Cambria"/>
    </font>
    <font>
      <sz val="8"/>
      <name val="Verdana"/>
    </font>
    <font>
      <b/>
      <sz val="14"/>
      <color indexed="8"/>
      <name val="Cambria"/>
    </font>
    <font>
      <b/>
      <sz val="12"/>
      <color indexed="8"/>
      <name val="Cambria"/>
    </font>
    <font>
      <sz val="12"/>
      <color indexed="8"/>
      <name val="Cambria"/>
    </font>
    <font>
      <sz val="12"/>
      <name val="Cambria"/>
    </font>
    <font>
      <sz val="12"/>
      <color indexed="16"/>
      <name val="Calibri"/>
      <family val="2"/>
    </font>
    <font>
      <b/>
      <sz val="12"/>
      <color indexed="63"/>
      <name val="Cambria"/>
    </font>
    <font>
      <b/>
      <i/>
      <sz val="12"/>
      <name val="Cambria"/>
    </font>
    <font>
      <b/>
      <i/>
      <sz val="12"/>
      <color indexed="8"/>
      <name val="Cambria"/>
    </font>
    <font>
      <b/>
      <sz val="12"/>
      <name val="Cambria"/>
    </font>
    <font>
      <sz val="9"/>
      <color indexed="81"/>
      <name val="Verdana"/>
    </font>
    <font>
      <sz val="10"/>
      <color indexed="81"/>
      <name val="Verdana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81"/>
      <name val="Verdana"/>
    </font>
    <font>
      <b/>
      <sz val="14"/>
      <name val="Cambria"/>
    </font>
    <font>
      <b/>
      <sz val="12"/>
      <color indexed="10"/>
      <name val="Cambri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Border="0" applyAlignment="0" applyProtection="0"/>
  </cellStyleXfs>
  <cellXfs count="35">
    <xf numFmtId="0" fontId="0" fillId="0" borderId="0" xfId="0"/>
    <xf numFmtId="164" fontId="1" fillId="0" borderId="0" xfId="0" applyNumberFormat="1" applyFont="1"/>
    <xf numFmtId="164" fontId="3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2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1" applyNumberFormat="1" applyFont="1" applyFill="1"/>
    <xf numFmtId="164" fontId="6" fillId="0" borderId="0" xfId="0" applyNumberFormat="1" applyFont="1" applyAlignment="1">
      <alignment horizontal="left" indent="1"/>
    </xf>
    <xf numFmtId="164" fontId="5" fillId="0" borderId="0" xfId="0" applyNumberFormat="1" applyFont="1" applyAlignment="1">
      <alignment horizontal="right" vertical="center"/>
    </xf>
    <xf numFmtId="164" fontId="8" fillId="0" borderId="0" xfId="0" applyNumberFormat="1" applyFont="1"/>
    <xf numFmtId="164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/>
    </xf>
    <xf numFmtId="164" fontId="11" fillId="2" borderId="0" xfId="0" applyNumberFormat="1" applyFont="1" applyFill="1"/>
    <xf numFmtId="164" fontId="11" fillId="0" borderId="0" xfId="0" applyNumberFormat="1" applyFont="1"/>
    <xf numFmtId="164" fontId="17" fillId="0" borderId="0" xfId="0" applyNumberFormat="1" applyFont="1"/>
    <xf numFmtId="0" fontId="11" fillId="0" borderId="0" xfId="0" applyNumberFormat="1" applyFont="1"/>
    <xf numFmtId="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4" fontId="18" fillId="0" borderId="0" xfId="0" applyNumberFormat="1" applyFont="1" applyAlignment="1">
      <alignment horizontal="right"/>
    </xf>
    <xf numFmtId="164" fontId="11" fillId="0" borderId="0" xfId="0" applyNumberFormat="1" applyFont="1" applyFill="1"/>
    <xf numFmtId="164" fontId="5" fillId="0" borderId="0" xfId="0" applyNumberFormat="1" applyFont="1" applyFill="1"/>
  </cellXfs>
  <cellStyles count="2">
    <cellStyle name="Bad" xfId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C42"/>
  <sheetViews>
    <sheetView workbookViewId="0">
      <pane xSplit="1" ySplit="2" topLeftCell="B11" activePane="bottomRight" state="frozen"/>
      <selection pane="topRight" activeCell="B1" sqref="B1"/>
      <selection pane="bottomLeft" activeCell="A3" sqref="A3"/>
      <selection pane="bottomRight" activeCell="L36" sqref="L36"/>
    </sheetView>
  </sheetViews>
  <sheetFormatPr baseColWidth="10" defaultColWidth="8.140625" defaultRowHeight="15"/>
  <cols>
    <col min="1" max="1" width="20" style="11" customWidth="1"/>
    <col min="2" max="5" width="8.5703125" style="11" customWidth="1"/>
    <col min="6" max="6" width="11.85546875" style="11" customWidth="1"/>
    <col min="7" max="7" width="15.140625" style="11" customWidth="1"/>
    <col min="8" max="8" width="11.7109375" style="11" customWidth="1"/>
    <col min="9" max="10" width="9.85546875" style="11" customWidth="1"/>
    <col min="11" max="11" width="10.28515625" style="11" customWidth="1"/>
    <col min="12" max="12" width="11.5703125" style="11" customWidth="1"/>
    <col min="13" max="16384" width="8.140625" style="11"/>
  </cols>
  <sheetData>
    <row r="1" spans="1:29" s="1" customFormat="1" ht="17">
      <c r="B1" s="2" t="s">
        <v>16</v>
      </c>
    </row>
    <row r="2" spans="1:29" s="3" customFormat="1">
      <c r="B2" s="4">
        <v>1984</v>
      </c>
      <c r="C2" s="4">
        <v>1988</v>
      </c>
      <c r="D2" s="4">
        <v>1992</v>
      </c>
      <c r="E2" s="4">
        <v>1996</v>
      </c>
      <c r="F2" s="4">
        <v>2000</v>
      </c>
      <c r="G2" s="4">
        <v>2004</v>
      </c>
      <c r="H2" s="4">
        <v>2008</v>
      </c>
      <c r="I2" s="4">
        <v>2010</v>
      </c>
      <c r="J2" s="4">
        <v>2011</v>
      </c>
      <c r="K2" s="4">
        <v>2012</v>
      </c>
      <c r="L2" s="4">
        <v>2013</v>
      </c>
      <c r="M2" s="4"/>
      <c r="T2" s="4"/>
      <c r="U2" s="4"/>
      <c r="V2" s="4"/>
      <c r="W2" s="4"/>
      <c r="X2" s="4"/>
      <c r="Y2" s="4"/>
      <c r="Z2" s="4"/>
    </row>
    <row r="3" spans="1:29" s="5" customFormat="1">
      <c r="A3" s="5" t="s">
        <v>17</v>
      </c>
      <c r="B3" s="6">
        <v>8874.7000000000007</v>
      </c>
      <c r="C3" s="6">
        <v>9017.9</v>
      </c>
      <c r="D3" s="6">
        <v>9161</v>
      </c>
      <c r="E3" s="6">
        <v>9851</v>
      </c>
      <c r="F3" s="6">
        <v>12739.6</v>
      </c>
      <c r="G3" s="6">
        <v>9776.5</v>
      </c>
      <c r="H3" s="6">
        <v>10219.237479081967</v>
      </c>
      <c r="I3" s="6">
        <v>9015.7872636065567</v>
      </c>
      <c r="J3" s="6">
        <v>8794.6961393170732</v>
      </c>
      <c r="K3" s="6">
        <v>8357.2000000000007</v>
      </c>
      <c r="L3" s="6">
        <v>7996.2847615573</v>
      </c>
      <c r="M3" s="6"/>
      <c r="T3" s="7"/>
      <c r="U3" s="7"/>
      <c r="V3" s="7"/>
      <c r="W3" s="7"/>
      <c r="X3" s="7"/>
      <c r="Y3" s="7"/>
      <c r="Z3" s="7"/>
    </row>
    <row r="4" spans="1:29" s="8" customFormat="1">
      <c r="A4" s="8" t="s">
        <v>18</v>
      </c>
      <c r="F4" s="8">
        <v>11510</v>
      </c>
      <c r="G4" s="8">
        <v>8677.7999999999993</v>
      </c>
      <c r="H4" s="8">
        <v>7724.8374790819671</v>
      </c>
      <c r="I4" s="8">
        <v>6892.1872636065573</v>
      </c>
      <c r="J4" s="8">
        <v>6747.9961393170734</v>
      </c>
      <c r="K4" s="8">
        <v>6345</v>
      </c>
      <c r="L4" s="8">
        <v>6018.2000000000007</v>
      </c>
      <c r="N4" s="9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s="8" customFormat="1">
      <c r="A5" s="8" t="s">
        <v>19</v>
      </c>
      <c r="B5" s="10"/>
      <c r="C5" s="10"/>
      <c r="D5" s="10"/>
      <c r="E5" s="10"/>
      <c r="F5" s="8">
        <v>1229.5999999999999</v>
      </c>
      <c r="G5" s="8">
        <v>1098.7</v>
      </c>
      <c r="H5" s="8">
        <v>2494.4</v>
      </c>
      <c r="I5" s="8">
        <v>2123.6</v>
      </c>
      <c r="J5" s="8">
        <v>2046.6999999999998</v>
      </c>
      <c r="K5" s="8">
        <v>2012.1999999999998</v>
      </c>
      <c r="L5" s="8">
        <v>1978.0847615572993</v>
      </c>
      <c r="N5" s="9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>
      <c r="A6" s="11" t="s">
        <v>20</v>
      </c>
      <c r="B6" s="6">
        <v>282.2</v>
      </c>
      <c r="C6" s="6">
        <v>385.1</v>
      </c>
      <c r="D6" s="6">
        <v>543.29999999999995</v>
      </c>
      <c r="E6" s="6">
        <v>595</v>
      </c>
      <c r="F6" s="6" t="s">
        <v>21</v>
      </c>
      <c r="G6" s="6"/>
      <c r="H6" s="6"/>
      <c r="I6" s="6"/>
      <c r="J6" s="12"/>
      <c r="M6" s="6"/>
      <c r="N6" s="6"/>
      <c r="O6" s="6"/>
      <c r="R6" s="6"/>
      <c r="T6" s="6"/>
      <c r="U6" s="6"/>
      <c r="V6" s="6"/>
      <c r="W6" s="6"/>
      <c r="X6" s="6"/>
      <c r="Y6" s="6"/>
      <c r="Z6" s="6"/>
    </row>
    <row r="7" spans="1:29">
      <c r="A7" s="11" t="s">
        <v>22</v>
      </c>
      <c r="B7" s="6">
        <v>229.6</v>
      </c>
      <c r="C7" s="6">
        <v>278.10000000000002</v>
      </c>
      <c r="D7" s="6">
        <v>349.1</v>
      </c>
      <c r="E7" s="6">
        <v>446.8</v>
      </c>
      <c r="F7" s="6" t="s">
        <v>21</v>
      </c>
      <c r="G7" s="6"/>
      <c r="H7" s="6"/>
      <c r="I7" s="6"/>
      <c r="J7" s="12"/>
      <c r="M7" s="6"/>
      <c r="N7" s="6"/>
      <c r="O7" s="6"/>
      <c r="R7" s="6"/>
      <c r="T7" s="6"/>
      <c r="U7" s="6"/>
      <c r="V7" s="6"/>
      <c r="W7" s="6"/>
      <c r="X7" s="6"/>
      <c r="Y7" s="6"/>
      <c r="Z7" s="6"/>
    </row>
    <row r="8" spans="1:29">
      <c r="A8" s="11" t="s">
        <v>23</v>
      </c>
      <c r="B8" s="6">
        <v>127</v>
      </c>
      <c r="C8" s="6">
        <v>192.5</v>
      </c>
      <c r="D8" s="6">
        <v>272.7</v>
      </c>
      <c r="E8" s="6">
        <v>317.8</v>
      </c>
      <c r="F8" s="6" t="s">
        <v>21</v>
      </c>
      <c r="G8" s="6"/>
      <c r="H8" s="6"/>
      <c r="I8" s="6"/>
      <c r="J8" s="12"/>
      <c r="M8" s="6"/>
      <c r="N8" s="6"/>
      <c r="O8" s="6"/>
      <c r="R8" s="6"/>
      <c r="T8" s="6"/>
      <c r="U8" s="6"/>
      <c r="V8" s="6"/>
      <c r="W8" s="6"/>
    </row>
    <row r="9" spans="1:29">
      <c r="A9" s="11" t="s">
        <v>24</v>
      </c>
      <c r="B9" s="6">
        <v>13.3</v>
      </c>
      <c r="C9" s="6">
        <v>18.100000000000001</v>
      </c>
      <c r="D9" s="6">
        <v>25.5</v>
      </c>
      <c r="E9" s="6">
        <v>27.9</v>
      </c>
      <c r="F9" s="6" t="s">
        <v>21</v>
      </c>
      <c r="G9" s="6"/>
      <c r="H9" s="6"/>
      <c r="I9" s="6"/>
      <c r="J9" s="12"/>
      <c r="M9" s="6"/>
      <c r="N9" s="6"/>
      <c r="O9" s="6"/>
      <c r="R9" s="6"/>
    </row>
    <row r="10" spans="1:29">
      <c r="A10" s="11" t="s">
        <v>25</v>
      </c>
      <c r="B10" s="6"/>
      <c r="C10" s="6"/>
      <c r="D10" s="6">
        <v>1268.2</v>
      </c>
      <c r="E10" s="6">
        <v>1677.2</v>
      </c>
      <c r="F10" s="13">
        <v>4428.4935422848002</v>
      </c>
      <c r="G10" s="13">
        <v>4236.6074968177772</v>
      </c>
      <c r="H10" s="13">
        <v>4336.5614465573763</v>
      </c>
      <c r="I10" s="13">
        <v>3941.2278020948143</v>
      </c>
      <c r="J10" s="13">
        <v>3888.3366108009113</v>
      </c>
      <c r="K10" s="13">
        <v>3815.0182159592714</v>
      </c>
      <c r="L10" s="14">
        <v>3866.6982266666664</v>
      </c>
    </row>
    <row r="11" spans="1:29">
      <c r="A11" s="11" t="s">
        <v>26</v>
      </c>
      <c r="B11" s="6">
        <v>1482.3</v>
      </c>
      <c r="C11" s="6">
        <v>1912</v>
      </c>
      <c r="D11" s="6">
        <v>1977.4</v>
      </c>
      <c r="E11" s="6">
        <v>2449.1</v>
      </c>
      <c r="F11" s="14" t="s">
        <v>27</v>
      </c>
      <c r="G11" s="14"/>
      <c r="H11" s="14"/>
      <c r="I11" s="14"/>
      <c r="J11" s="15"/>
      <c r="K11" s="13"/>
      <c r="L11" s="14"/>
    </row>
    <row r="12" spans="1:29">
      <c r="A12" s="11" t="s">
        <v>28</v>
      </c>
      <c r="B12" s="6">
        <v>971.2</v>
      </c>
      <c r="C12" s="6">
        <v>1071.4000000000001</v>
      </c>
      <c r="D12" s="6" t="s">
        <v>27</v>
      </c>
      <c r="E12" s="6"/>
      <c r="F12" s="6"/>
      <c r="G12" s="6"/>
      <c r="H12" s="6"/>
      <c r="I12" s="6"/>
      <c r="J12" s="12"/>
      <c r="L12" s="6"/>
    </row>
    <row r="13" spans="1:29">
      <c r="A13" s="11" t="s">
        <v>29</v>
      </c>
      <c r="B13" s="6">
        <v>272.60000000000002</v>
      </c>
      <c r="C13" s="6">
        <v>454.6</v>
      </c>
      <c r="D13" s="6">
        <v>506.3</v>
      </c>
      <c r="E13" s="6">
        <v>528.6</v>
      </c>
      <c r="F13" s="6">
        <v>818.30000000000007</v>
      </c>
      <c r="G13" s="13">
        <v>1287.5999999999999</v>
      </c>
      <c r="H13" s="14">
        <v>1446.5</v>
      </c>
      <c r="I13" s="14">
        <v>1294.8</v>
      </c>
      <c r="J13" s="15">
        <v>1272.6000000000001</v>
      </c>
      <c r="K13" s="13">
        <v>1188.1000000000004</v>
      </c>
      <c r="L13" s="13">
        <v>1093.5999999999999</v>
      </c>
      <c r="N13" s="6"/>
    </row>
    <row r="14" spans="1:29" s="5" customFormat="1">
      <c r="A14" s="5" t="s">
        <v>30</v>
      </c>
      <c r="B14" s="6"/>
      <c r="C14" s="6"/>
      <c r="D14" s="6"/>
      <c r="E14" s="6">
        <v>6.3</v>
      </c>
      <c r="F14" s="6">
        <v>20.8</v>
      </c>
      <c r="G14" s="6">
        <v>43.8</v>
      </c>
      <c r="H14" s="11">
        <v>489.13792666666666</v>
      </c>
      <c r="I14" s="11">
        <v>553.17302293120656</v>
      </c>
      <c r="J14" s="11">
        <v>560.26007414448668</v>
      </c>
      <c r="K14" s="11">
        <v>580.7248491620112</v>
      </c>
      <c r="L14" s="11">
        <v>604.1</v>
      </c>
      <c r="M14" s="7"/>
      <c r="N14" s="7"/>
      <c r="O14" s="7"/>
      <c r="P14" s="7"/>
      <c r="Q14" s="7"/>
      <c r="R14" s="7"/>
      <c r="S14" s="7"/>
      <c r="T14" s="7"/>
      <c r="W14" s="7"/>
    </row>
    <row r="15" spans="1:29">
      <c r="A15" s="11" t="s">
        <v>31</v>
      </c>
      <c r="B15" s="6"/>
      <c r="C15" s="6"/>
      <c r="D15" s="6"/>
      <c r="E15" s="6"/>
      <c r="F15" s="6"/>
      <c r="G15" s="16"/>
      <c r="H15" s="6">
        <v>514.20000000000005</v>
      </c>
      <c r="I15" s="6">
        <v>506</v>
      </c>
      <c r="J15" s="12">
        <v>478</v>
      </c>
      <c r="K15" s="11">
        <v>477</v>
      </c>
      <c r="L15" s="11">
        <v>498</v>
      </c>
      <c r="O15" s="6"/>
    </row>
    <row r="16" spans="1:29">
      <c r="A16" s="11" t="s">
        <v>32</v>
      </c>
      <c r="B16" s="6"/>
      <c r="C16" s="6"/>
      <c r="D16" s="6"/>
      <c r="E16" s="6"/>
      <c r="F16" s="6"/>
      <c r="G16" s="6">
        <v>10.6</v>
      </c>
      <c r="H16" s="6">
        <v>368.4</v>
      </c>
      <c r="I16" s="6">
        <v>409.9</v>
      </c>
      <c r="J16" s="12">
        <v>436.7</v>
      </c>
      <c r="K16" s="6">
        <v>454.9</v>
      </c>
      <c r="L16" s="6">
        <v>473.8</v>
      </c>
      <c r="M16" s="6"/>
      <c r="N16" s="6"/>
      <c r="O16" s="6"/>
      <c r="P16" s="17"/>
      <c r="Q16" s="6"/>
      <c r="R16" s="6"/>
      <c r="S16" s="6"/>
    </row>
    <row r="17" spans="1:21">
      <c r="A17" s="11" t="s">
        <v>33</v>
      </c>
      <c r="B17" s="6">
        <v>382.7</v>
      </c>
      <c r="C17" s="6">
        <v>513.4</v>
      </c>
      <c r="D17" s="6">
        <v>573.5</v>
      </c>
      <c r="E17" s="6">
        <v>608.70000000000005</v>
      </c>
      <c r="F17" s="6">
        <v>559.60716038066482</v>
      </c>
      <c r="G17" s="6">
        <v>601.13987215973691</v>
      </c>
      <c r="H17" s="6">
        <v>476.88530349247685</v>
      </c>
      <c r="I17" s="6">
        <v>418.46933831501195</v>
      </c>
      <c r="J17" s="12">
        <v>364.86049104854499</v>
      </c>
      <c r="K17" s="11">
        <v>384.87820169940045</v>
      </c>
      <c r="L17" s="11">
        <v>385.23413066902845</v>
      </c>
      <c r="M17" s="18"/>
      <c r="N17" s="18"/>
      <c r="O17" s="6"/>
      <c r="P17" s="6"/>
      <c r="Q17" s="6"/>
      <c r="R17" s="6"/>
      <c r="S17" s="6"/>
      <c r="T17" s="6"/>
    </row>
    <row r="18" spans="1:21" s="5" customFormat="1">
      <c r="A18" s="5" t="s">
        <v>34</v>
      </c>
      <c r="B18" s="6"/>
      <c r="C18" s="6"/>
      <c r="D18" s="6"/>
      <c r="E18" s="6"/>
      <c r="F18" s="6"/>
      <c r="G18" s="6"/>
      <c r="H18" s="11">
        <v>79.2</v>
      </c>
      <c r="I18" s="11">
        <v>180.40287337986044</v>
      </c>
      <c r="J18" s="11">
        <v>190.05043726235741</v>
      </c>
      <c r="K18" s="11">
        <v>209.40211173184355</v>
      </c>
      <c r="L18" s="11">
        <v>219.20593200000008</v>
      </c>
      <c r="M18" s="7"/>
      <c r="N18" s="7"/>
      <c r="O18" s="7"/>
      <c r="P18" s="7"/>
      <c r="Q18" s="7"/>
      <c r="R18" s="7"/>
      <c r="U18" s="7"/>
    </row>
    <row r="19" spans="1:21" s="5" customFormat="1">
      <c r="A19" s="5" t="s">
        <v>35</v>
      </c>
      <c r="B19" s="6"/>
      <c r="C19" s="6"/>
      <c r="D19" s="6"/>
      <c r="E19" s="6"/>
      <c r="F19" s="6">
        <v>2.1</v>
      </c>
      <c r="G19" s="6">
        <v>27.4</v>
      </c>
      <c r="H19" s="6">
        <v>56.868000000000002</v>
      </c>
      <c r="I19" s="6">
        <v>99.148139999999998</v>
      </c>
      <c r="J19" s="12">
        <v>97.223286000000002</v>
      </c>
      <c r="K19" s="11">
        <v>109.280862</v>
      </c>
      <c r="L19" s="6">
        <v>115.2</v>
      </c>
      <c r="M19" s="7"/>
      <c r="N19" s="7"/>
      <c r="O19" s="7"/>
      <c r="P19" s="7"/>
      <c r="Q19" s="7"/>
      <c r="R19" s="7"/>
    </row>
    <row r="20" spans="1:21" s="5" customFormat="1">
      <c r="A20" s="5" t="s">
        <v>36</v>
      </c>
      <c r="B20" s="6"/>
      <c r="C20" s="6"/>
      <c r="D20" s="6"/>
      <c r="E20" s="6"/>
      <c r="F20" s="6">
        <v>149.19999999999999</v>
      </c>
      <c r="G20" s="6">
        <v>264.3</v>
      </c>
      <c r="H20" s="6">
        <v>230.2</v>
      </c>
      <c r="I20" s="6">
        <v>198.5</v>
      </c>
      <c r="J20" s="12">
        <v>182.5</v>
      </c>
      <c r="K20" s="6">
        <v>128.80000000000001</v>
      </c>
      <c r="L20" s="6">
        <v>75.099999999999994</v>
      </c>
      <c r="M20" s="7"/>
    </row>
    <row r="21" spans="1:21" s="5" customFormat="1">
      <c r="A21" s="5" t="s">
        <v>37</v>
      </c>
      <c r="B21" s="6"/>
      <c r="C21" s="6"/>
      <c r="D21" s="6"/>
      <c r="E21" s="6">
        <v>75</v>
      </c>
      <c r="F21" s="6" t="s">
        <v>38</v>
      </c>
      <c r="G21" s="6"/>
      <c r="H21" s="6"/>
      <c r="I21" s="6"/>
      <c r="J21" s="12"/>
      <c r="K21" s="11"/>
      <c r="L21" s="6"/>
      <c r="M21" s="7"/>
    </row>
    <row r="22" spans="1:21" s="5" customFormat="1">
      <c r="A22" s="5" t="s">
        <v>39</v>
      </c>
      <c r="B22" s="6"/>
      <c r="C22" s="6"/>
      <c r="D22" s="6"/>
      <c r="E22" s="6"/>
      <c r="F22" s="6"/>
      <c r="G22" s="6"/>
      <c r="H22" s="6">
        <v>34.799999999999997</v>
      </c>
      <c r="I22" s="6">
        <v>30.7</v>
      </c>
      <c r="J22" s="12">
        <v>32.1</v>
      </c>
      <c r="K22" s="6">
        <v>32.5</v>
      </c>
      <c r="L22" s="6">
        <v>32.299999999999997</v>
      </c>
      <c r="M22" s="7"/>
      <c r="N22" s="7"/>
      <c r="O22" s="7"/>
    </row>
    <row r="23" spans="1:21" s="5" customFormat="1">
      <c r="A23" s="5" t="s">
        <v>40</v>
      </c>
      <c r="B23" s="6"/>
      <c r="C23" s="6"/>
      <c r="D23" s="6"/>
      <c r="E23" s="6"/>
      <c r="F23" s="6"/>
      <c r="G23" s="6">
        <v>3.7473800000000002</v>
      </c>
      <c r="H23" s="6">
        <v>4.5999999999999996</v>
      </c>
      <c r="I23" s="11">
        <v>6.2</v>
      </c>
      <c r="J23" s="6">
        <v>6.5</v>
      </c>
      <c r="K23" s="6">
        <v>6.9</v>
      </c>
      <c r="L23" s="6">
        <v>7.4255999999999993</v>
      </c>
      <c r="M23" s="19"/>
      <c r="N23" s="7"/>
      <c r="O23" s="7"/>
      <c r="P23" s="7"/>
      <c r="Q23" s="7"/>
      <c r="R23" s="7"/>
    </row>
    <row r="24" spans="1:21" s="5" customFormat="1">
      <c r="A24" s="5" t="s">
        <v>41</v>
      </c>
      <c r="B24" s="6"/>
      <c r="C24" s="6"/>
      <c r="D24" s="6"/>
      <c r="E24" s="6"/>
      <c r="F24" s="6">
        <v>1458.9</v>
      </c>
      <c r="G24" s="6" t="s">
        <v>42</v>
      </c>
      <c r="H24" s="6"/>
      <c r="I24" s="6"/>
      <c r="J24" s="12"/>
      <c r="K24" s="6"/>
      <c r="L24" s="6"/>
      <c r="M24" s="7"/>
      <c r="N24" s="7"/>
      <c r="O24" s="7"/>
      <c r="P24" s="7"/>
    </row>
    <row r="25" spans="1:21" s="5" customFormat="1">
      <c r="A25" s="5" t="s">
        <v>43</v>
      </c>
      <c r="B25" s="6"/>
      <c r="C25" s="6"/>
      <c r="D25" s="6">
        <v>82.8</v>
      </c>
      <c r="E25" s="6">
        <v>712.6</v>
      </c>
      <c r="F25" s="6">
        <v>758.4</v>
      </c>
      <c r="G25" s="6">
        <v>804.2</v>
      </c>
      <c r="H25" s="6" t="s">
        <v>44</v>
      </c>
      <c r="I25" s="6"/>
      <c r="J25" s="12"/>
      <c r="K25" s="6"/>
      <c r="L25" s="6"/>
      <c r="M25" s="7"/>
      <c r="N25" s="7"/>
      <c r="O25" s="7"/>
    </row>
    <row r="26" spans="1:21" s="5" customFormat="1">
      <c r="A26" s="5" t="s">
        <v>45</v>
      </c>
      <c r="B26" s="6"/>
      <c r="C26" s="6"/>
      <c r="D26" s="6"/>
      <c r="E26" s="6"/>
      <c r="F26" s="6">
        <v>269</v>
      </c>
      <c r="G26" s="6">
        <v>358.5</v>
      </c>
      <c r="H26" s="6" t="s">
        <v>46</v>
      </c>
      <c r="I26" s="6"/>
      <c r="J26" s="12"/>
      <c r="K26" s="6"/>
      <c r="L26" s="6"/>
      <c r="M26" s="7"/>
      <c r="N26" s="7"/>
      <c r="O26" s="7"/>
    </row>
    <row r="27" spans="1:21" s="5" customFormat="1">
      <c r="A27" s="5" t="s">
        <v>47</v>
      </c>
      <c r="B27" s="6"/>
      <c r="C27" s="6"/>
      <c r="D27" s="6"/>
      <c r="E27" s="6"/>
      <c r="F27" s="6">
        <v>73.3</v>
      </c>
      <c r="G27" s="6" t="s">
        <v>48</v>
      </c>
      <c r="H27" s="6"/>
      <c r="I27" s="6"/>
      <c r="J27" s="12"/>
      <c r="K27" s="6"/>
      <c r="L27" s="6"/>
      <c r="M27" s="7"/>
      <c r="N27" s="7"/>
      <c r="O27" s="7"/>
    </row>
    <row r="28" spans="1:21" s="5" customFormat="1">
      <c r="A28" s="5" t="s">
        <v>49</v>
      </c>
      <c r="B28" s="6"/>
      <c r="C28" s="6"/>
      <c r="D28" s="6"/>
      <c r="E28" s="6">
        <v>6.3</v>
      </c>
      <c r="F28" s="6">
        <v>20.8</v>
      </c>
      <c r="G28" s="6" t="s">
        <v>50</v>
      </c>
      <c r="H28" s="6"/>
      <c r="I28" s="6"/>
      <c r="J28" s="12"/>
      <c r="K28" s="6"/>
      <c r="L28" s="6"/>
      <c r="M28" s="7"/>
      <c r="N28" s="7"/>
      <c r="O28" s="7"/>
    </row>
    <row r="29" spans="1:21" s="5" customFormat="1">
      <c r="A29" s="5" t="s">
        <v>51</v>
      </c>
      <c r="B29" s="6"/>
      <c r="C29" s="6"/>
      <c r="D29" s="6"/>
      <c r="E29" s="6"/>
      <c r="F29" s="6">
        <v>71.5</v>
      </c>
      <c r="G29" s="6" t="s">
        <v>52</v>
      </c>
      <c r="H29" s="6"/>
      <c r="I29" s="6"/>
      <c r="J29" s="12"/>
      <c r="K29" s="6"/>
      <c r="L29" s="6"/>
      <c r="M29" s="7"/>
      <c r="N29" s="7"/>
      <c r="O29" s="7"/>
    </row>
    <row r="30" spans="1:21" s="5" customFormat="1">
      <c r="A30" s="5" t="s">
        <v>53</v>
      </c>
      <c r="B30" s="20"/>
      <c r="C30" s="20"/>
      <c r="D30" s="20"/>
      <c r="E30" s="20"/>
      <c r="F30" s="6">
        <v>6.7</v>
      </c>
      <c r="G30" s="20"/>
      <c r="H30" s="20"/>
      <c r="I30" s="6"/>
      <c r="J30" s="12"/>
      <c r="K30" s="11"/>
      <c r="L30" s="20"/>
      <c r="M30" s="21"/>
      <c r="N30" s="7"/>
      <c r="O30" s="7"/>
    </row>
    <row r="31" spans="1:21" s="5" customFormat="1">
      <c r="A31" s="5" t="s">
        <v>54</v>
      </c>
      <c r="B31" s="6"/>
      <c r="C31" s="6"/>
      <c r="D31" s="6"/>
      <c r="E31" s="6"/>
      <c r="F31" s="6"/>
      <c r="G31" s="6"/>
      <c r="H31" s="6">
        <v>2.2999999999999998</v>
      </c>
      <c r="I31" s="6">
        <v>2.2999999999999998</v>
      </c>
      <c r="J31" s="12">
        <v>1.6</v>
      </c>
      <c r="K31" s="6"/>
      <c r="L31" s="6"/>
      <c r="M31" s="7"/>
      <c r="N31" s="7"/>
      <c r="O31" s="7"/>
    </row>
    <row r="32" spans="1:21" s="5" customFormat="1">
      <c r="A32" s="5" t="s">
        <v>55</v>
      </c>
      <c r="B32" s="6">
        <v>151.19999999999999</v>
      </c>
      <c r="C32" s="6">
        <v>164.4</v>
      </c>
      <c r="D32" s="6">
        <v>176.4</v>
      </c>
      <c r="E32" s="6">
        <v>214.8</v>
      </c>
      <c r="F32" s="6">
        <v>278.39999999999998</v>
      </c>
      <c r="G32" s="6">
        <v>369</v>
      </c>
      <c r="H32" s="6">
        <v>440</v>
      </c>
      <c r="I32" s="6">
        <v>417.5</v>
      </c>
      <c r="J32" s="12">
        <v>469.9</v>
      </c>
      <c r="K32" s="6">
        <v>474.4</v>
      </c>
      <c r="L32" s="6">
        <v>459.93527547169811</v>
      </c>
      <c r="N32" s="7"/>
      <c r="O32" s="7"/>
      <c r="P32" s="7"/>
    </row>
    <row r="33" spans="1:16" s="5" customFormat="1">
      <c r="B33" s="6"/>
      <c r="C33" s="6"/>
      <c r="D33" s="6"/>
      <c r="E33" s="6"/>
      <c r="F33" s="6"/>
      <c r="G33" s="6"/>
      <c r="H33" s="6"/>
      <c r="I33" s="6"/>
      <c r="J33" s="12"/>
      <c r="K33" s="6"/>
      <c r="L33" s="6"/>
      <c r="N33" s="7"/>
      <c r="O33" s="7"/>
      <c r="P33" s="7"/>
    </row>
    <row r="34" spans="1:16" s="5" customFormat="1">
      <c r="B34" s="6"/>
      <c r="C34" s="6"/>
      <c r="D34" s="6"/>
      <c r="E34" s="6"/>
      <c r="F34" s="6"/>
      <c r="G34" s="6"/>
      <c r="H34" s="6"/>
      <c r="I34" s="6"/>
      <c r="J34" s="12"/>
      <c r="K34" s="6"/>
      <c r="L34" s="6"/>
      <c r="N34" s="7"/>
      <c r="O34" s="7"/>
      <c r="P34" s="7"/>
    </row>
    <row r="35" spans="1:16" s="5" customFormat="1">
      <c r="B35" s="6"/>
      <c r="C35" s="6"/>
      <c r="D35" s="6"/>
      <c r="E35" s="6"/>
      <c r="F35" s="6"/>
      <c r="G35" s="6"/>
      <c r="H35" s="6"/>
      <c r="I35" s="6"/>
      <c r="J35" s="12"/>
      <c r="K35" s="6"/>
      <c r="L35" s="6"/>
      <c r="N35" s="7"/>
      <c r="O35" s="7"/>
      <c r="P35" s="7"/>
    </row>
    <row r="36" spans="1:16" s="22" customFormat="1">
      <c r="A36" s="22" t="s">
        <v>56</v>
      </c>
      <c r="B36" s="23">
        <v>12787</v>
      </c>
      <c r="C36" s="23">
        <v>14007</v>
      </c>
      <c r="D36" s="23">
        <v>14700</v>
      </c>
      <c r="E36" s="23">
        <v>17900</v>
      </c>
      <c r="F36" s="23">
        <v>21200</v>
      </c>
      <c r="G36" s="23">
        <v>19800</v>
      </c>
      <c r="H36" s="23">
        <v>18000</v>
      </c>
      <c r="I36" s="23">
        <v>16900</v>
      </c>
      <c r="J36" s="24">
        <v>16400</v>
      </c>
      <c r="K36" s="22">
        <v>15900</v>
      </c>
      <c r="L36" s="25">
        <v>15600</v>
      </c>
      <c r="M36" s="23"/>
      <c r="N36" s="23"/>
    </row>
    <row r="37" spans="1:16" s="5" customFormat="1">
      <c r="A37" s="22" t="s">
        <v>57</v>
      </c>
      <c r="B37" s="7">
        <v>91.584421678266992</v>
      </c>
      <c r="C37" s="7">
        <v>89.346041265081737</v>
      </c>
      <c r="D37" s="7">
        <v>88.3</v>
      </c>
      <c r="E37" s="7">
        <v>82.066480446927372</v>
      </c>
      <c r="F37" s="7">
        <v>91.723082746626417</v>
      </c>
      <c r="G37" s="7">
        <v>81.337916650594821</v>
      </c>
      <c r="H37" s="7">
        <v>91.758327364663018</v>
      </c>
      <c r="I37" s="7">
        <v>87.603479814393935</v>
      </c>
      <c r="J37" s="7">
        <v>88.511541611356535</v>
      </c>
      <c r="K37" s="7">
        <v>87.679516132838245</v>
      </c>
      <c r="L37" s="7">
        <v>88</v>
      </c>
      <c r="M37" s="7"/>
      <c r="N37" s="7"/>
      <c r="O37" s="7"/>
    </row>
    <row r="38" spans="1:16" s="5" customFormat="1">
      <c r="A38" s="22" t="s">
        <v>58</v>
      </c>
      <c r="B38" s="5">
        <v>5031.5880111800952</v>
      </c>
      <c r="C38" s="5">
        <v>4427.1752164591235</v>
      </c>
      <c r="D38" s="5">
        <v>4189.2971456337646</v>
      </c>
      <c r="E38" s="5">
        <v>3360.4493907805631</v>
      </c>
      <c r="F38" s="5">
        <v>4131.837829476849</v>
      </c>
      <c r="G38" s="5">
        <v>2968.9824564036744</v>
      </c>
      <c r="H38" s="5">
        <v>3896.9590718227232</v>
      </c>
      <c r="I38" s="5">
        <v>3483.1462001125014</v>
      </c>
      <c r="J38" s="5">
        <v>3533.2953214777722</v>
      </c>
      <c r="K38" s="5">
        <v>3433.4898888444245</v>
      </c>
      <c r="L38" s="5">
        <v>3334.2282803095136</v>
      </c>
      <c r="M38" s="7"/>
      <c r="N38" s="7"/>
      <c r="O38" s="7"/>
      <c r="P38" s="7"/>
    </row>
    <row r="39" spans="1:16" s="8" customFormat="1">
      <c r="A39" s="26" t="s">
        <v>59</v>
      </c>
      <c r="F39" s="8">
        <v>87.863177086249038</v>
      </c>
      <c r="G39" s="8">
        <v>77.276300488978649</v>
      </c>
      <c r="H39" s="8">
        <v>88.901660697996363</v>
      </c>
      <c r="I39" s="8">
        <v>84.330266660954806</v>
      </c>
      <c r="J39" s="8">
        <v>85.095321647060899</v>
      </c>
      <c r="K39" s="8">
        <v>84.027158590938811</v>
      </c>
      <c r="L39" s="8">
        <v>84.050696638538341</v>
      </c>
    </row>
    <row r="40" spans="1:16" s="8" customFormat="1">
      <c r="A40" s="26" t="s">
        <v>60</v>
      </c>
      <c r="F40" s="8">
        <v>3502.0453766466594</v>
      </c>
      <c r="G40" s="8">
        <v>2482.5882690758513</v>
      </c>
      <c r="H40" s="8">
        <v>2707.5248367719782</v>
      </c>
      <c r="I40" s="8">
        <v>2458.2346863003177</v>
      </c>
      <c r="J40" s="8">
        <v>2506.2932618153495</v>
      </c>
      <c r="K40" s="8">
        <v>2423.4500170039119</v>
      </c>
      <c r="L40" s="8">
        <v>2355.8826432283049</v>
      </c>
    </row>
    <row r="41" spans="1:16" s="13" customFormat="1"/>
    <row r="42" spans="1:16">
      <c r="B42" s="27" t="s">
        <v>61</v>
      </c>
    </row>
  </sheetData>
  <phoneticPr fontId="2" type="noConversion"/>
  <pageMargins left="0.75000000000000011" right="0.75000000000000011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4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4" sqref="E4"/>
    </sheetView>
  </sheetViews>
  <sheetFormatPr baseColWidth="10" defaultRowHeight="15"/>
  <cols>
    <col min="1" max="1" width="20.140625" style="11" customWidth="1"/>
    <col min="2" max="5" width="10.85546875" style="11" customWidth="1"/>
    <col min="6" max="6" width="11.85546875" style="11" customWidth="1"/>
    <col min="7" max="7" width="15" style="11" customWidth="1"/>
    <col min="8" max="8" width="11.5703125" style="11" customWidth="1"/>
    <col min="9" max="12" width="10.85546875" style="11" customWidth="1"/>
    <col min="13" max="16384" width="10.7109375" style="11"/>
  </cols>
  <sheetData>
    <row r="1" spans="1:22" s="28" customFormat="1" ht="17">
      <c r="B1" s="28" t="s">
        <v>62</v>
      </c>
    </row>
    <row r="2" spans="1:22" s="29" customFormat="1">
      <c r="B2" s="30">
        <v>1984</v>
      </c>
      <c r="C2" s="30">
        <v>1988</v>
      </c>
      <c r="D2" s="30">
        <v>1992</v>
      </c>
      <c r="E2" s="30">
        <v>1996</v>
      </c>
      <c r="F2" s="30">
        <v>2000</v>
      </c>
      <c r="G2" s="30">
        <v>2004</v>
      </c>
      <c r="H2" s="30">
        <v>2008</v>
      </c>
      <c r="I2" s="30">
        <v>2010</v>
      </c>
      <c r="J2" s="30">
        <v>2011</v>
      </c>
      <c r="K2" s="29">
        <v>2012</v>
      </c>
      <c r="L2" s="30">
        <v>2013</v>
      </c>
      <c r="M2" s="31"/>
    </row>
    <row r="3" spans="1:22" s="5" customFormat="1">
      <c r="A3" s="5" t="s">
        <v>0</v>
      </c>
      <c r="B3" s="6">
        <v>69.404082271056538</v>
      </c>
      <c r="C3" s="6">
        <v>64.381380738202324</v>
      </c>
      <c r="D3" s="6">
        <v>62.319727891156461</v>
      </c>
      <c r="E3" s="6">
        <v>55.03351955307263</v>
      </c>
      <c r="F3" s="6">
        <v>60.092452830188684</v>
      </c>
      <c r="G3" s="6">
        <v>49.376262626262623</v>
      </c>
      <c r="H3" s="6">
        <v>56.773541550455377</v>
      </c>
      <c r="I3" s="6">
        <v>53.347853630808032</v>
      </c>
      <c r="J3" s="6">
        <v>53.626195971445568</v>
      </c>
      <c r="K3" s="6">
        <v>52.561006289308175</v>
      </c>
      <c r="L3" s="6">
        <v>51.258235651008334</v>
      </c>
      <c r="M3" s="6"/>
      <c r="N3" s="7"/>
      <c r="O3" s="7"/>
      <c r="P3" s="7"/>
      <c r="Q3" s="7"/>
      <c r="R3" s="7"/>
      <c r="S3" s="7"/>
    </row>
    <row r="4" spans="1:22" s="8" customFormat="1">
      <c r="A4" s="8" t="s">
        <v>18</v>
      </c>
      <c r="B4" s="10"/>
      <c r="C4" s="10"/>
      <c r="D4" s="10"/>
      <c r="E4" s="10"/>
      <c r="F4" s="10">
        <v>54.292452830188672</v>
      </c>
      <c r="G4" s="10">
        <v>43.827272727272728</v>
      </c>
      <c r="H4" s="10">
        <v>42.915763772677593</v>
      </c>
      <c r="I4" s="10">
        <v>40.782173157435246</v>
      </c>
      <c r="J4" s="10">
        <v>41.146317922665084</v>
      </c>
      <c r="K4" s="10">
        <v>39.905660377358494</v>
      </c>
      <c r="L4" s="10">
        <v>38.578205128205134</v>
      </c>
      <c r="M4" s="6"/>
      <c r="N4" s="10"/>
      <c r="O4" s="10"/>
      <c r="P4" s="10"/>
      <c r="Q4" s="10"/>
      <c r="R4" s="10"/>
      <c r="S4" s="10"/>
      <c r="T4" s="10"/>
      <c r="U4" s="10"/>
      <c r="V4" s="10"/>
    </row>
    <row r="5" spans="1:22" s="8" customFormat="1">
      <c r="A5" s="8" t="s">
        <v>19</v>
      </c>
      <c r="B5" s="10"/>
      <c r="C5" s="10"/>
      <c r="D5" s="10"/>
      <c r="E5" s="10"/>
      <c r="F5" s="10">
        <v>5.8</v>
      </c>
      <c r="G5" s="10">
        <v>5.5489898989898991</v>
      </c>
      <c r="H5" s="10">
        <v>13.857777777777777</v>
      </c>
      <c r="I5" s="10">
        <v>12.565680473372781</v>
      </c>
      <c r="J5" s="10">
        <v>12.479878048780487</v>
      </c>
      <c r="K5" s="10">
        <v>12.655345911949684</v>
      </c>
      <c r="L5" s="10">
        <v>12.680030522803202</v>
      </c>
      <c r="M5" s="6"/>
      <c r="N5" s="10"/>
      <c r="O5" s="10"/>
      <c r="P5" s="10"/>
      <c r="Q5" s="10"/>
      <c r="R5" s="10"/>
      <c r="S5" s="10"/>
      <c r="T5" s="10"/>
      <c r="U5" s="10"/>
      <c r="V5" s="10"/>
    </row>
    <row r="6" spans="1:22">
      <c r="A6" s="11" t="s">
        <v>20</v>
      </c>
      <c r="B6" s="6">
        <v>2.2069289121764291</v>
      </c>
      <c r="C6" s="6">
        <v>2.749339615906333</v>
      </c>
      <c r="D6" s="6">
        <v>3.6959183673469385</v>
      </c>
      <c r="E6" s="6">
        <v>3.3240223463687149</v>
      </c>
      <c r="F6" s="6" t="s">
        <v>21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2">
      <c r="A7" s="11" t="s">
        <v>22</v>
      </c>
      <c r="B7" s="6">
        <v>1.7955736294674278</v>
      </c>
      <c r="C7" s="6">
        <v>1.9854358535018206</v>
      </c>
      <c r="D7" s="6">
        <v>2.3748299319727892</v>
      </c>
      <c r="E7" s="6">
        <v>2.4960893854748605</v>
      </c>
      <c r="F7" s="6" t="s">
        <v>21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2">
      <c r="A8" s="11" t="s">
        <v>23</v>
      </c>
      <c r="B8" s="6">
        <v>0.99319621490576371</v>
      </c>
      <c r="C8" s="6">
        <v>1.3743128435782108</v>
      </c>
      <c r="D8" s="6">
        <v>1.8551020408163266</v>
      </c>
      <c r="E8" s="6">
        <v>1.775418994413408</v>
      </c>
      <c r="F8" s="6" t="s">
        <v>21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22">
      <c r="A9" s="11" t="s">
        <v>24</v>
      </c>
      <c r="B9" s="6">
        <v>0.10401188707280833</v>
      </c>
      <c r="C9" s="6">
        <v>0.12922110373384738</v>
      </c>
      <c r="D9" s="6">
        <v>0.17346938775510204</v>
      </c>
      <c r="E9" s="6">
        <v>0.15586592178770947</v>
      </c>
      <c r="F9" s="6" t="s">
        <v>21</v>
      </c>
      <c r="G9" s="6"/>
      <c r="H9" s="6"/>
      <c r="I9" s="6"/>
      <c r="J9" s="6"/>
      <c r="K9" s="6"/>
      <c r="L9" s="6"/>
      <c r="M9" s="6"/>
    </row>
    <row r="10" spans="1:22">
      <c r="A10" s="11" t="s">
        <v>1</v>
      </c>
      <c r="B10" s="6"/>
      <c r="C10" s="6"/>
      <c r="D10" s="6">
        <v>8.6272108843537421</v>
      </c>
      <c r="E10" s="6">
        <v>9.3698324022346373</v>
      </c>
      <c r="F10" s="6">
        <v>20.889120482475473</v>
      </c>
      <c r="G10" s="6">
        <v>21.397007559685743</v>
      </c>
      <c r="H10" s="6">
        <v>24.092008036429867</v>
      </c>
      <c r="I10" s="6">
        <v>23.320874568608367</v>
      </c>
      <c r="J10" s="6">
        <v>23.709369578054336</v>
      </c>
      <c r="K10" s="6">
        <v>23.993825257605479</v>
      </c>
      <c r="L10" s="6">
        <v>24.786527094017092</v>
      </c>
      <c r="M10" s="6"/>
    </row>
    <row r="11" spans="1:22">
      <c r="A11" s="11" t="s">
        <v>26</v>
      </c>
      <c r="B11" s="6">
        <v>11.592242120904043</v>
      </c>
      <c r="C11" s="6">
        <v>13.65031769829371</v>
      </c>
      <c r="D11" s="6">
        <v>13.451700680272111</v>
      </c>
      <c r="E11" s="6">
        <v>13.682122905027933</v>
      </c>
      <c r="F11" s="6" t="s">
        <v>2</v>
      </c>
      <c r="G11" s="6"/>
      <c r="H11" s="6"/>
      <c r="I11" s="6"/>
      <c r="J11" s="6"/>
      <c r="K11" s="6"/>
      <c r="L11" s="6"/>
      <c r="M11" s="6"/>
    </row>
    <row r="12" spans="1:22">
      <c r="A12" s="11" t="s">
        <v>28</v>
      </c>
      <c r="B12" s="6">
        <v>7.595213889106124</v>
      </c>
      <c r="C12" s="6">
        <v>7.6490326265438711</v>
      </c>
      <c r="D12" s="6" t="s">
        <v>2</v>
      </c>
      <c r="E12" s="6"/>
      <c r="F12" s="6"/>
      <c r="G12" s="6"/>
      <c r="H12" s="6"/>
      <c r="I12" s="6"/>
      <c r="J12" s="6"/>
      <c r="K12" s="6"/>
      <c r="L12" s="6"/>
      <c r="M12" s="6"/>
    </row>
    <row r="13" spans="1:22">
      <c r="A13" s="11" t="s">
        <v>29</v>
      </c>
      <c r="B13" s="6">
        <v>2.1318526628607182</v>
      </c>
      <c r="C13" s="6">
        <v>3.2455200970943099</v>
      </c>
      <c r="D13" s="6">
        <v>3.44421768707483</v>
      </c>
      <c r="E13" s="6">
        <v>2.953072625698324</v>
      </c>
      <c r="F13" s="6">
        <v>3.8599056603773585</v>
      </c>
      <c r="G13" s="6">
        <v>6.5030303030303021</v>
      </c>
      <c r="H13" s="6">
        <v>8.0361111111111114</v>
      </c>
      <c r="I13" s="6">
        <v>7.661538461538461</v>
      </c>
      <c r="J13" s="6">
        <v>7.7597560975609774</v>
      </c>
      <c r="K13" s="6">
        <v>7.4723270440251595</v>
      </c>
      <c r="L13" s="6">
        <v>7.0102564102564102</v>
      </c>
      <c r="M13" s="6"/>
    </row>
    <row r="14" spans="1:22" s="5" customFormat="1">
      <c r="A14" s="5" t="s">
        <v>30</v>
      </c>
      <c r="B14" s="6"/>
      <c r="C14" s="6"/>
      <c r="D14" s="6"/>
      <c r="E14" s="6">
        <v>3.5195530726256981E-2</v>
      </c>
      <c r="F14" s="6">
        <v>9.8113207547169817E-2</v>
      </c>
      <c r="G14" s="6">
        <v>0.22121212121212122</v>
      </c>
      <c r="H14" s="6">
        <v>2.7174329259259262</v>
      </c>
      <c r="I14" s="6">
        <v>3.2732131534390918</v>
      </c>
      <c r="J14" s="6">
        <v>3.4162199642956503</v>
      </c>
      <c r="K14" s="6">
        <v>3.6523575418994416</v>
      </c>
      <c r="L14" s="6">
        <v>3.8724358974358974</v>
      </c>
      <c r="M14" s="6"/>
      <c r="P14" s="7"/>
    </row>
    <row r="15" spans="1:22">
      <c r="A15" s="11" t="s">
        <v>31</v>
      </c>
      <c r="B15" s="6"/>
      <c r="C15" s="6"/>
      <c r="D15" s="6"/>
      <c r="E15" s="6"/>
      <c r="F15" s="6"/>
      <c r="G15" s="6"/>
      <c r="H15" s="6">
        <v>2.8566666666666669</v>
      </c>
      <c r="I15" s="6">
        <v>2.9940828402366866</v>
      </c>
      <c r="J15" s="6">
        <v>2.9146341463414638</v>
      </c>
      <c r="K15" s="6">
        <v>3</v>
      </c>
      <c r="L15" s="6">
        <v>3.1923076923076921</v>
      </c>
      <c r="M15" s="6"/>
    </row>
    <row r="16" spans="1:22">
      <c r="A16" s="11" t="s">
        <v>32</v>
      </c>
      <c r="B16" s="6"/>
      <c r="C16" s="6"/>
      <c r="D16" s="6"/>
      <c r="E16" s="6"/>
      <c r="F16" s="6"/>
      <c r="G16" s="6">
        <v>5.3535353535353526E-2</v>
      </c>
      <c r="H16" s="6">
        <v>2.0466666666666664</v>
      </c>
      <c r="I16" s="6">
        <v>2.4254437869822487</v>
      </c>
      <c r="J16" s="6">
        <v>2.6628048780487803</v>
      </c>
      <c r="K16" s="6">
        <v>2.8610062893081758</v>
      </c>
      <c r="L16" s="6">
        <v>3.0371794871794875</v>
      </c>
      <c r="M16" s="6"/>
    </row>
    <row r="17" spans="1:14">
      <c r="A17" s="11" t="s">
        <v>33</v>
      </c>
      <c r="B17" s="6">
        <v>2.9928833972002815</v>
      </c>
      <c r="C17" s="6">
        <v>3.665310202041836</v>
      </c>
      <c r="D17" s="6">
        <v>3.9013605442176873</v>
      </c>
      <c r="E17" s="6">
        <v>3.4005586592178774</v>
      </c>
      <c r="F17" s="6">
        <v>2.6396564168899284</v>
      </c>
      <c r="G17" s="6">
        <v>3.0360599604027114</v>
      </c>
      <c r="H17" s="6">
        <v>2.6493627971804266</v>
      </c>
      <c r="I17" s="6">
        <v>2.4761499308580586</v>
      </c>
      <c r="J17" s="6">
        <v>2.2247590917594207</v>
      </c>
      <c r="K17" s="6">
        <v>2.4206176207509462</v>
      </c>
      <c r="L17" s="6">
        <v>2.4694495555706952</v>
      </c>
      <c r="M17" s="6"/>
    </row>
    <row r="18" spans="1:14" s="5" customFormat="1">
      <c r="A18" s="5" t="s">
        <v>34</v>
      </c>
      <c r="B18" s="6"/>
      <c r="C18" s="6"/>
      <c r="D18" s="6"/>
      <c r="E18" s="6"/>
      <c r="F18" s="6"/>
      <c r="G18" s="6"/>
      <c r="H18" s="6">
        <v>0.44</v>
      </c>
      <c r="I18" s="6">
        <v>1.06747262354947</v>
      </c>
      <c r="J18" s="6">
        <v>1.1588441296485208</v>
      </c>
      <c r="K18" s="6">
        <v>1.3169944134078211</v>
      </c>
      <c r="L18" s="6">
        <v>1.4051662307692312</v>
      </c>
      <c r="M18" s="6"/>
      <c r="N18" s="7"/>
    </row>
    <row r="19" spans="1:14" s="5" customFormat="1">
      <c r="A19" s="5" t="s">
        <v>35</v>
      </c>
      <c r="B19" s="6"/>
      <c r="C19" s="6"/>
      <c r="D19" s="6"/>
      <c r="E19" s="6"/>
      <c r="F19" s="6">
        <v>9.9056603773584918E-3</v>
      </c>
      <c r="G19" s="6">
        <v>0.13838383838383836</v>
      </c>
      <c r="H19" s="6">
        <v>0.31593333333333334</v>
      </c>
      <c r="I19" s="6">
        <v>0.5866753846153846</v>
      </c>
      <c r="J19" s="6">
        <v>0.59282491463414633</v>
      </c>
      <c r="K19" s="6">
        <v>0.68730101886792461</v>
      </c>
      <c r="L19" s="6">
        <v>0.73846153846153839</v>
      </c>
      <c r="M19" s="6"/>
    </row>
    <row r="20" spans="1:14" s="5" customFormat="1">
      <c r="A20" s="5" t="s">
        <v>36</v>
      </c>
      <c r="B20" s="6"/>
      <c r="C20" s="6"/>
      <c r="D20" s="6"/>
      <c r="E20" s="6"/>
      <c r="F20" s="6">
        <v>0.70377358490566033</v>
      </c>
      <c r="G20" s="6">
        <v>1.334848484848485</v>
      </c>
      <c r="H20" s="6">
        <v>1.2788888888888887</v>
      </c>
      <c r="I20" s="6">
        <v>1.1745562130177516</v>
      </c>
      <c r="J20" s="6">
        <v>1.1128048780487805</v>
      </c>
      <c r="K20" s="6">
        <v>0.81006289308176105</v>
      </c>
      <c r="L20" s="6">
        <v>0.48141025641025637</v>
      </c>
      <c r="M20" s="6"/>
    </row>
    <row r="21" spans="1:14" s="5" customFormat="1">
      <c r="A21" s="5" t="s">
        <v>37</v>
      </c>
      <c r="B21" s="6"/>
      <c r="C21" s="6"/>
      <c r="D21" s="6"/>
      <c r="E21" s="6">
        <v>0.41899441340782123</v>
      </c>
      <c r="F21" s="6" t="s">
        <v>3</v>
      </c>
      <c r="G21" s="6"/>
      <c r="H21" s="6"/>
      <c r="I21" s="6"/>
      <c r="J21" s="6"/>
      <c r="K21" s="6"/>
      <c r="L21" s="6"/>
      <c r="M21" s="6"/>
    </row>
    <row r="22" spans="1:14" s="5" customFormat="1">
      <c r="A22" s="5" t="s">
        <v>39</v>
      </c>
      <c r="B22" s="6"/>
      <c r="C22" s="6"/>
      <c r="D22" s="6"/>
      <c r="E22" s="6"/>
      <c r="F22" s="6"/>
      <c r="G22" s="6"/>
      <c r="H22" s="6">
        <v>0.1933333333333333</v>
      </c>
      <c r="I22" s="6">
        <v>0.18165680473372781</v>
      </c>
      <c r="J22" s="6">
        <v>0.19573170731707318</v>
      </c>
      <c r="K22" s="6">
        <v>0.20440251572327045</v>
      </c>
      <c r="L22" s="6">
        <v>0.20705128205128204</v>
      </c>
      <c r="M22" s="6"/>
    </row>
    <row r="23" spans="1:14" s="5" customFormat="1">
      <c r="A23" s="5" t="s">
        <v>40</v>
      </c>
      <c r="B23" s="6"/>
      <c r="C23" s="6"/>
      <c r="D23" s="6"/>
      <c r="E23" s="6"/>
      <c r="F23" s="6"/>
      <c r="G23" s="6">
        <v>1.8926161616161619E-2</v>
      </c>
      <c r="H23" s="6">
        <v>2.5555555555555554E-2</v>
      </c>
      <c r="I23" s="6">
        <v>3.6686390532544376E-2</v>
      </c>
      <c r="J23" s="6">
        <v>3.9634146341463415E-2</v>
      </c>
      <c r="K23" s="6">
        <v>4.3396226415094344E-2</v>
      </c>
      <c r="L23" s="6">
        <v>4.7599999999999996E-2</v>
      </c>
      <c r="M23" s="6"/>
    </row>
    <row r="24" spans="1:14" s="5" customFormat="1">
      <c r="A24" s="5" t="s">
        <v>41</v>
      </c>
      <c r="B24" s="6"/>
      <c r="C24" s="6"/>
      <c r="D24" s="6"/>
      <c r="E24" s="6"/>
      <c r="F24" s="6">
        <v>6.8816037735849056</v>
      </c>
      <c r="G24" s="6" t="s">
        <v>4</v>
      </c>
      <c r="H24" s="6"/>
      <c r="I24" s="6"/>
      <c r="J24" s="6"/>
      <c r="K24" s="6"/>
      <c r="L24" s="6"/>
      <c r="M24" s="6"/>
    </row>
    <row r="25" spans="1:14" s="5" customFormat="1">
      <c r="A25" s="5" t="s">
        <v>43</v>
      </c>
      <c r="B25" s="6"/>
      <c r="C25" s="6"/>
      <c r="D25" s="6">
        <v>0.56326530612244896</v>
      </c>
      <c r="E25" s="6">
        <v>3.981005586592179</v>
      </c>
      <c r="F25" s="6">
        <v>3.5773584905660378</v>
      </c>
      <c r="G25" s="6">
        <v>4.0616161616161621</v>
      </c>
      <c r="H25" s="6" t="s">
        <v>5</v>
      </c>
      <c r="I25" s="6"/>
      <c r="J25" s="6"/>
      <c r="K25" s="6"/>
      <c r="L25" s="6"/>
      <c r="M25" s="6"/>
    </row>
    <row r="26" spans="1:14" s="5" customFormat="1">
      <c r="A26" s="5" t="s">
        <v>6</v>
      </c>
      <c r="B26" s="6"/>
      <c r="C26" s="6"/>
      <c r="D26" s="6"/>
      <c r="E26" s="6"/>
      <c r="F26" s="6">
        <v>1.2688679245283019</v>
      </c>
      <c r="G26" s="6">
        <v>1.8106060606060606</v>
      </c>
      <c r="H26" s="6" t="s">
        <v>7</v>
      </c>
      <c r="I26" s="6"/>
      <c r="J26" s="6"/>
      <c r="K26" s="6"/>
      <c r="L26" s="6"/>
      <c r="M26" s="6"/>
    </row>
    <row r="27" spans="1:14" s="5" customFormat="1">
      <c r="A27" s="5" t="s">
        <v>8</v>
      </c>
      <c r="B27" s="6"/>
      <c r="C27" s="6"/>
      <c r="D27" s="6"/>
      <c r="E27" s="6"/>
      <c r="F27" s="6">
        <v>0.34575471698113203</v>
      </c>
      <c r="G27" s="6" t="s">
        <v>6</v>
      </c>
      <c r="H27" s="6"/>
      <c r="I27" s="6"/>
      <c r="J27" s="6"/>
      <c r="K27" s="6"/>
      <c r="L27" s="6"/>
      <c r="M27" s="6"/>
    </row>
    <row r="28" spans="1:14" s="5" customFormat="1">
      <c r="A28" s="5" t="s">
        <v>49</v>
      </c>
      <c r="B28" s="6"/>
      <c r="C28" s="6"/>
      <c r="D28" s="6"/>
      <c r="E28" s="6">
        <v>3.5195530726256981E-2</v>
      </c>
      <c r="F28" s="6">
        <v>9.8113207547169817E-2</v>
      </c>
      <c r="G28" s="6" t="s">
        <v>9</v>
      </c>
      <c r="H28" s="6"/>
      <c r="I28" s="6"/>
      <c r="J28" s="6"/>
      <c r="K28" s="6"/>
      <c r="L28" s="6"/>
      <c r="M28" s="6"/>
    </row>
    <row r="29" spans="1:14" s="5" customFormat="1">
      <c r="A29" s="5" t="s">
        <v>10</v>
      </c>
      <c r="B29" s="6"/>
      <c r="C29" s="6"/>
      <c r="D29" s="6"/>
      <c r="E29" s="6"/>
      <c r="F29" s="6">
        <v>0.33726415094339623</v>
      </c>
      <c r="G29" s="6" t="s">
        <v>11</v>
      </c>
      <c r="H29" s="6"/>
      <c r="I29" s="6"/>
      <c r="J29" s="6"/>
      <c r="K29" s="6"/>
      <c r="L29" s="6"/>
      <c r="M29" s="6"/>
    </row>
    <row r="30" spans="1:14" s="5" customFormat="1">
      <c r="A30" s="5" t="s">
        <v>12</v>
      </c>
      <c r="B30" s="6"/>
      <c r="C30" s="6"/>
      <c r="D30" s="6"/>
      <c r="E30" s="6"/>
      <c r="F30" s="6">
        <v>3.160377358490566E-2</v>
      </c>
      <c r="G30" s="6"/>
      <c r="H30" s="6"/>
      <c r="I30" s="6"/>
      <c r="J30" s="6"/>
      <c r="K30" s="6"/>
      <c r="L30" s="6"/>
      <c r="M30" s="6"/>
    </row>
    <row r="31" spans="1:14" s="5" customFormat="1">
      <c r="A31" s="5" t="s">
        <v>54</v>
      </c>
      <c r="B31" s="6"/>
      <c r="C31" s="6"/>
      <c r="D31" s="6"/>
      <c r="E31" s="6"/>
      <c r="F31" s="6"/>
      <c r="G31" s="6"/>
      <c r="H31" s="6">
        <v>1.2777777777777777E-2</v>
      </c>
      <c r="I31" s="6">
        <v>1.3609467455621301E-2</v>
      </c>
      <c r="J31" s="6">
        <v>9.7560975609756097E-3</v>
      </c>
      <c r="K31" s="6"/>
      <c r="L31" s="6"/>
      <c r="M31" s="6"/>
    </row>
    <row r="32" spans="1:14" s="5" customFormat="1">
      <c r="A32" s="5" t="s">
        <v>55</v>
      </c>
      <c r="B32" s="6">
        <v>1.1824509267224523</v>
      </c>
      <c r="C32" s="6">
        <v>1.1736988648532878</v>
      </c>
      <c r="D32" s="6">
        <v>1.2</v>
      </c>
      <c r="E32" s="6">
        <v>1.2</v>
      </c>
      <c r="F32" s="6">
        <v>1.3132075471698113</v>
      </c>
      <c r="G32" s="6">
        <v>1.8636363636363635</v>
      </c>
      <c r="H32" s="6">
        <v>2.4444444444444446</v>
      </c>
      <c r="I32" s="6">
        <v>2.470414201183432</v>
      </c>
      <c r="J32" s="6">
        <v>2.8652439024390244</v>
      </c>
      <c r="K32" s="6">
        <v>2.9836477987421381</v>
      </c>
      <c r="L32" s="6">
        <v>2.948303047895501</v>
      </c>
      <c r="M32" s="6"/>
    </row>
    <row r="33" spans="1:13" s="5" customFormat="1">
      <c r="B33" s="6"/>
      <c r="C33" s="6"/>
      <c r="D33" s="6"/>
      <c r="E33" s="6"/>
      <c r="F33" s="6"/>
      <c r="G33" s="6"/>
      <c r="H33" s="6"/>
      <c r="I33" s="6"/>
      <c r="J33" s="12"/>
      <c r="K33" s="6"/>
      <c r="L33" s="6"/>
      <c r="M33" s="6"/>
    </row>
    <row r="34" spans="1:13" s="5" customFormat="1">
      <c r="B34" s="6"/>
      <c r="C34" s="6"/>
      <c r="D34" s="6"/>
      <c r="E34" s="6"/>
      <c r="F34" s="6"/>
      <c r="G34" s="6"/>
      <c r="H34" s="6"/>
      <c r="I34" s="6"/>
      <c r="J34" s="12"/>
      <c r="K34" s="6"/>
      <c r="L34" s="6"/>
      <c r="M34" s="6"/>
    </row>
    <row r="35" spans="1:13" s="5" customFormat="1">
      <c r="B35" s="6"/>
      <c r="C35" s="6"/>
      <c r="D35" s="6"/>
      <c r="E35" s="6"/>
      <c r="F35" s="6"/>
      <c r="G35" s="6"/>
      <c r="H35" s="6"/>
      <c r="I35" s="6"/>
      <c r="J35" s="12"/>
      <c r="K35" s="6"/>
      <c r="L35" s="6"/>
      <c r="M35" s="6"/>
    </row>
    <row r="36" spans="1:13" s="22" customFormat="1">
      <c r="A36" s="22" t="s">
        <v>56</v>
      </c>
      <c r="B36" s="25">
        <v>12787</v>
      </c>
      <c r="C36" s="25">
        <v>14007</v>
      </c>
      <c r="D36" s="25">
        <v>14700</v>
      </c>
      <c r="E36" s="25">
        <v>17900</v>
      </c>
      <c r="F36" s="25">
        <v>21200</v>
      </c>
      <c r="G36" s="25">
        <v>19800</v>
      </c>
      <c r="H36" s="25">
        <v>18000</v>
      </c>
      <c r="I36" s="25">
        <v>16900</v>
      </c>
      <c r="J36" s="25">
        <v>16400</v>
      </c>
      <c r="K36" s="25">
        <v>15900</v>
      </c>
      <c r="L36" s="25">
        <v>15600</v>
      </c>
      <c r="M36" s="32"/>
    </row>
    <row r="37" spans="1:13">
      <c r="A37" s="27" t="s">
        <v>57</v>
      </c>
      <c r="B37" s="6">
        <v>91.584421678266992</v>
      </c>
      <c r="C37" s="6">
        <v>89.346041265081737</v>
      </c>
      <c r="D37" s="6">
        <v>88.3</v>
      </c>
      <c r="E37" s="11">
        <v>82.066480446927372</v>
      </c>
      <c r="F37" s="11">
        <f>SUM(F3+F10+F24+F13)</f>
        <v>91.723082746626417</v>
      </c>
      <c r="G37" s="6">
        <v>81.337916650594821</v>
      </c>
      <c r="H37" s="6">
        <v>91.758327364663018</v>
      </c>
      <c r="I37" s="6">
        <v>87.603479814393935</v>
      </c>
      <c r="J37" s="6">
        <v>88.511541611356535</v>
      </c>
      <c r="K37" s="11">
        <v>87.679516132838245</v>
      </c>
      <c r="L37" s="6">
        <f>L3+L10+L13+L14</f>
        <v>86.927455052717718</v>
      </c>
      <c r="M37" s="6"/>
    </row>
    <row r="38" spans="1:13">
      <c r="A38" s="27" t="s">
        <v>58</v>
      </c>
      <c r="B38" s="6">
        <f t="shared" ref="B38:L38" si="0">SUMSQ(B3,B6:B31)</f>
        <v>5031.5880111800952</v>
      </c>
      <c r="C38" s="6">
        <f t="shared" si="0"/>
        <v>4427.1752164591235</v>
      </c>
      <c r="D38" s="6">
        <f t="shared" si="0"/>
        <v>4189.2971456337646</v>
      </c>
      <c r="E38" s="6">
        <f t="shared" si="0"/>
        <v>3360.4493907805631</v>
      </c>
      <c r="F38" s="6">
        <f t="shared" si="0"/>
        <v>4131.837829476849</v>
      </c>
      <c r="G38" s="6">
        <f t="shared" si="0"/>
        <v>2968.9824564036744</v>
      </c>
      <c r="H38" s="6">
        <f t="shared" si="0"/>
        <v>3896.9590718227232</v>
      </c>
      <c r="I38" s="6">
        <f t="shared" si="0"/>
        <v>3483.1462001125014</v>
      </c>
      <c r="J38" s="6">
        <f t="shared" si="0"/>
        <v>3533.2953214777722</v>
      </c>
      <c r="K38" s="6">
        <f t="shared" si="0"/>
        <v>3433.4898888444245</v>
      </c>
      <c r="L38" s="6">
        <f t="shared" si="0"/>
        <v>3334.2282803095136</v>
      </c>
    </row>
    <row r="39" spans="1:13" s="8" customFormat="1">
      <c r="A39" s="26" t="s">
        <v>13</v>
      </c>
      <c r="F39" s="8">
        <f>SUM(F4+F10+F24+F5)</f>
        <v>87.863177086249038</v>
      </c>
      <c r="G39" s="8">
        <v>77.276300488978649</v>
      </c>
      <c r="H39" s="8">
        <v>88.901660697996363</v>
      </c>
      <c r="I39" s="8">
        <v>84.330266660954806</v>
      </c>
      <c r="J39" s="8">
        <v>85.095321647060899</v>
      </c>
      <c r="K39" s="8">
        <v>84.027158590938811</v>
      </c>
      <c r="L39" s="8">
        <v>84.050696638538341</v>
      </c>
    </row>
    <row r="40" spans="1:13" s="8" customFormat="1">
      <c r="A40" s="26" t="s">
        <v>14</v>
      </c>
      <c r="F40" s="8">
        <f>SUMSQ(F4:F31)</f>
        <v>3502.0453766466594</v>
      </c>
      <c r="G40" s="8">
        <f t="shared" ref="G40:L40" si="1">SUMSQ(G4:G31)</f>
        <v>2482.5882690758513</v>
      </c>
      <c r="H40" s="8">
        <f t="shared" si="1"/>
        <v>2707.5248367719782</v>
      </c>
      <c r="I40" s="8">
        <f t="shared" si="1"/>
        <v>2458.2346863003177</v>
      </c>
      <c r="J40" s="8">
        <f t="shared" si="1"/>
        <v>2506.2932618153495</v>
      </c>
      <c r="K40" s="8">
        <f t="shared" si="1"/>
        <v>2423.4500170039119</v>
      </c>
      <c r="L40" s="8">
        <f t="shared" si="1"/>
        <v>2355.8826432283049</v>
      </c>
    </row>
    <row r="41" spans="1:13" s="13" customFormat="1">
      <c r="M41" s="11"/>
    </row>
    <row r="42" spans="1:13">
      <c r="B42" s="27" t="s">
        <v>15</v>
      </c>
    </row>
    <row r="43" spans="1:13" s="13" customFormat="1">
      <c r="A43" s="33"/>
      <c r="K43" s="34"/>
    </row>
  </sheetData>
  <phoneticPr fontId="2" type="noConversion"/>
  <pageMargins left="0.75000000000000011" right="0.75000000000000011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Wireline (RV) </vt:lpstr>
      <vt:lpstr>Wireline (MS)</vt:lpstr>
    </vt:vector>
  </TitlesOfParts>
  <Company>School of Life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Currie</dc:creator>
  <cp:lastModifiedBy>Caitlin Currie</cp:lastModifiedBy>
  <dcterms:created xsi:type="dcterms:W3CDTF">2014-11-17T01:55:52Z</dcterms:created>
  <dcterms:modified xsi:type="dcterms:W3CDTF">2014-11-17T04:02:35Z</dcterms:modified>
</cp:coreProperties>
</file>