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380" yWindow="1220" windowWidth="17900" windowHeight="9820" tabRatio="500"/>
  </bookViews>
  <sheets>
    <sheet name="Total TV" sheetId="1" r:id="rId1"/>
  </sheets>
  <definedNames>
    <definedName name="_xlnm.Print_Area" localSheetId="0">'Total TV'!$A$1:$G$39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2" i="1"/>
  <c r="G23"/>
  <c r="G24"/>
  <c r="G28"/>
  <c r="G30"/>
  <c r="G39"/>
  <c r="F22"/>
  <c r="F23"/>
  <c r="F24"/>
  <c r="F27"/>
  <c r="F28"/>
  <c r="F30"/>
  <c r="F39"/>
  <c r="E22"/>
  <c r="E23"/>
  <c r="E24"/>
  <c r="E27"/>
  <c r="E28"/>
  <c r="E30"/>
  <c r="E39"/>
  <c r="D22"/>
  <c r="D23"/>
  <c r="D24"/>
  <c r="D25"/>
  <c r="D27"/>
  <c r="D28"/>
  <c r="D30"/>
  <c r="D39"/>
  <c r="C22"/>
  <c r="C23"/>
  <c r="C24"/>
  <c r="C25"/>
  <c r="C27"/>
  <c r="C28"/>
  <c r="C31"/>
  <c r="C39"/>
  <c r="B22"/>
  <c r="B23"/>
  <c r="B24"/>
  <c r="B26"/>
  <c r="B27"/>
  <c r="B29"/>
  <c r="B32"/>
  <c r="B39"/>
  <c r="G38"/>
  <c r="F38"/>
  <c r="E38"/>
  <c r="D38"/>
  <c r="C38"/>
  <c r="B38"/>
  <c r="G37"/>
  <c r="F37"/>
  <c r="E37"/>
  <c r="D37"/>
  <c r="C37"/>
  <c r="B37"/>
  <c r="G33"/>
  <c r="F33"/>
  <c r="E33"/>
  <c r="D33"/>
  <c r="C33"/>
  <c r="B33"/>
</calcChain>
</file>

<file path=xl/comments1.xml><?xml version="1.0" encoding="utf-8"?>
<comments xmlns="http://schemas.openxmlformats.org/spreadsheetml/2006/main">
  <authors>
    <author>Dwayne Winseck</author>
    <author>LR</author>
    <author>Brian Wilkinson</author>
  </authors>
  <commentList>
    <comment ref="B3" authorId="0">
      <text>
        <r>
          <rPr>
            <sz val="9"/>
            <color indexed="81"/>
            <rFont val="Calibri"/>
            <family val="2"/>
          </rPr>
          <t>CRTC, Individual Pay &amp; Spec Fin Sum.</t>
        </r>
      </text>
    </comment>
    <comment ref="C3" authorId="0">
      <text>
        <r>
          <rPr>
            <sz val="9"/>
            <color indexed="81"/>
            <rFont val="Calibri"/>
            <family val="2"/>
          </rPr>
          <t xml:space="preserve">CRTC, Individual Pay &amp; Spec Fin Sum.
</t>
        </r>
      </text>
    </comment>
    <comment ref="D3" authorId="0">
      <text>
        <r>
          <rPr>
            <sz val="9"/>
            <color indexed="81"/>
            <rFont val="Calibri"/>
            <family val="2"/>
          </rPr>
          <t>CRTC, Individual Pay &amp; Spec Fin Sum.</t>
        </r>
      </text>
    </comment>
    <comment ref="E3" authorId="0">
      <text>
        <r>
          <rPr>
            <sz val="9"/>
            <color indexed="81"/>
            <rFont val="Calibri"/>
            <family val="2"/>
          </rPr>
          <t xml:space="preserve">CRTC, Individual Pay &amp; Spec Fin Sum.
</t>
        </r>
      </text>
    </comment>
    <comment ref="F3" authorId="0">
      <text>
        <r>
          <rPr>
            <sz val="9"/>
            <color indexed="81"/>
            <rFont val="Calibri"/>
            <family val="2"/>
          </rPr>
          <t>CRTC, Individual Pay &amp; Spec Fin Sum, 2009-2013.</t>
        </r>
      </text>
    </comment>
    <comment ref="G3" authorId="0">
      <text>
        <r>
          <rPr>
            <sz val="9"/>
            <color indexed="81"/>
            <rFont val="Calibri"/>
            <family val="2"/>
          </rPr>
          <t>CRTC, Individual Pay &amp; Spec Fin Sum, 2009-2013.</t>
        </r>
      </text>
    </comment>
    <comment ref="G5" authorId="0">
      <text>
        <r>
          <rPr>
            <sz val="9"/>
            <color indexed="81"/>
            <rFont val="Calibri"/>
            <family val="2"/>
          </rPr>
          <t>Individual Pay &amp; Spec Fin Sum, 2013, after allocating revenue according to company's ownership stake in services as indicated in the CRTC's CMR 2013.</t>
        </r>
      </text>
    </comment>
    <comment ref="D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p.52.</t>
        </r>
      </text>
    </comment>
    <comment ref="E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p.52.</t>
        </r>
      </text>
    </comment>
    <comment ref="F8" authorId="0">
      <text>
        <r>
          <rPr>
            <b/>
            <sz val="10"/>
            <color indexed="81"/>
            <rFont val="Cambria"/>
          </rPr>
          <t>Dwayne Winseck:</t>
        </r>
        <r>
          <rPr>
            <sz val="10"/>
            <color indexed="81"/>
            <rFont val="Cambria"/>
          </rPr>
          <t xml:space="preserve">
This figue is based on Astral's Pay and Specialty TV segment's (total revenues = $586.0 m for 2012) but excludes Astral's in-house advertising and online divisions (see PWC, 2013, p. 60). Astral's Pay and Specialty TV services are allocated 53/47 between English and French-language services, respectively, based on the proportion of each language's services as represented in the CRTC's Financial Summaries for Individual Pay, pay-per-view, video-on-demand and specialty service.</t>
        </r>
      </text>
    </comment>
    <comment ref="C9" authorId="0">
      <text>
        <r>
          <rPr>
            <sz val="9"/>
            <color indexed="81"/>
            <rFont val="Calibri"/>
            <family val="2"/>
          </rPr>
          <t>CTRC V Interactions TV Aggregate Annual Returns, 2008.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CTRC V Interactions TV Aggregate Annual Returns, 2010.</t>
        </r>
      </text>
    </comment>
    <comment ref="E9" authorId="0">
      <text>
        <r>
          <rPr>
            <sz val="9"/>
            <color indexed="81"/>
            <rFont val="Calibri"/>
            <family val="2"/>
          </rPr>
          <t>CTRC V Interactions TV Aggregate Annual Returns, 2011.</t>
        </r>
      </text>
    </comment>
    <comment ref="F9" authorId="0">
      <text>
        <r>
          <rPr>
            <sz val="9"/>
            <color indexed="81"/>
            <rFont val="Calibri"/>
            <family val="2"/>
          </rPr>
          <t>CTRC V Interactions TV Aggregate Annual Returns, 2013.</t>
        </r>
      </text>
    </comment>
    <comment ref="G9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CTRC V Interactions TV Aggregate Annual Returns, 2013</t>
        </r>
      </text>
    </comment>
    <comment ref="F14" authorId="2">
      <text>
        <r>
          <rPr>
            <b/>
            <sz val="10"/>
            <color indexed="81"/>
            <rFont val="Cambria"/>
          </rPr>
          <t xml:space="preserve">Brian Wilkinson: </t>
        </r>
        <r>
          <rPr>
            <sz val="10"/>
            <color indexed="81"/>
            <rFont val="Cambria"/>
          </rPr>
          <t xml:space="preserve">Total revenues exceeds sector levels likely on account of discrepancies  between revenue figures in audited company Annual Reports versus unaudited CRTC Financial Summaries. </t>
        </r>
      </text>
    </comment>
    <comment ref="B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Average French market share from 2006-2012(83.5%)*Total Pay and Specialty TV Rev in 2004 (2050)</t>
        </r>
      </text>
    </comment>
    <comment ref="C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D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E18" authorId="1">
      <text>
        <r>
          <rPr>
            <b/>
            <sz val="9"/>
            <color indexed="81"/>
            <rFont val="Calibri"/>
            <family val="2"/>
          </rPr>
          <t xml:space="preserve">LR: 
</t>
        </r>
        <r>
          <rPr>
            <sz val="9"/>
            <color indexed="81"/>
            <rFont val="Calibri"/>
            <family val="2"/>
          </rPr>
          <t>http://www.crtc.gc.ca/eng/publications/reports/BrAnalysis/psp2012/psp2012_3.htm</t>
        </r>
      </text>
    </comment>
    <comment ref="F18" authorId="2">
      <text>
        <r>
          <rPr>
            <b/>
            <sz val="9"/>
            <color indexed="81"/>
            <rFont val="宋体"/>
            <family val="2"/>
          </rPr>
          <t>Brian Wilkinson: http://crtc.gc.ca/eng/publications/reports/BrAnalysis/psp2012/psp2012_3.htm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G18" authorId="0">
      <text>
        <r>
          <rPr>
            <sz val="9"/>
            <color indexed="81"/>
            <rFont val="Calibri"/>
            <family val="2"/>
          </rPr>
          <t xml:space="preserve">CRTC, Pay, Pay-per-view, Video-on-Demand and Specialty Services Financial Summaries, 2009-2013. 
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<sst xmlns="http://schemas.openxmlformats.org/spreadsheetml/2006/main" count="41" uniqueCount="39">
  <si>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French-Language Total TV, Revenues ($mills) and Concentration Levels, 2004 - 2013 (1)        </t>
    <phoneticPr fontId="2" type="noConversion"/>
  </si>
  <si>
    <t>CBC (2)</t>
    <phoneticPr fontId="2" type="noConversion"/>
  </si>
  <si>
    <t>Quebecor/TVA (3)</t>
    <phoneticPr fontId="2" type="noConversion"/>
  </si>
  <si>
    <t>BCE (4)</t>
    <phoneticPr fontId="2" type="noConversion"/>
  </si>
  <si>
    <t xml:space="preserve">    CTVglobemedia</t>
    <phoneticPr fontId="2" type="noConversion"/>
  </si>
  <si>
    <t>Bell</t>
  </si>
  <si>
    <t xml:space="preserve">   CHUM (6)</t>
    <phoneticPr fontId="2" type="noConversion"/>
  </si>
  <si>
    <t>Bell Rogers</t>
    <phoneticPr fontId="2" type="noConversion"/>
  </si>
  <si>
    <t xml:space="preserve"> Astral (5)</t>
    <phoneticPr fontId="2" type="noConversion"/>
  </si>
  <si>
    <t>BCE</t>
    <phoneticPr fontId="2" type="noConversion"/>
  </si>
  <si>
    <t>Remstar/V Interactions</t>
    <phoneticPr fontId="2" type="noConversion"/>
  </si>
  <si>
    <t xml:space="preserve">   Cogeco TQS</t>
    <phoneticPr fontId="2" type="noConversion"/>
  </si>
  <si>
    <t>Remstar</t>
    <phoneticPr fontId="2" type="noConversion"/>
  </si>
  <si>
    <t>Corus (Shaw)  (7)</t>
    <phoneticPr fontId="2" type="noConversion"/>
  </si>
  <si>
    <t xml:space="preserve">   Canwest</t>
    <phoneticPr fontId="2" type="noConversion"/>
  </si>
  <si>
    <t>Shaw Corus</t>
    <phoneticPr fontId="2" type="noConversion"/>
  </si>
  <si>
    <t xml:space="preserve">   Alliance Atlantis (8)</t>
    <phoneticPr fontId="2" type="noConversion"/>
  </si>
  <si>
    <t>Canwest</t>
    <phoneticPr fontId="2" type="noConversion"/>
  </si>
  <si>
    <t>Others</t>
  </si>
  <si>
    <t>Total $</t>
  </si>
  <si>
    <t>French Language Total TV, Market Shares and Concentration, 2004 - 2013 (1)</t>
    <phoneticPr fontId="2" type="noConversion"/>
  </si>
  <si>
    <t>CBC (2)</t>
  </si>
  <si>
    <t>Quebecor/TVA (3)</t>
  </si>
  <si>
    <t>BCE (4)</t>
  </si>
  <si>
    <t xml:space="preserve">    CTVglobemedia</t>
  </si>
  <si>
    <t xml:space="preserve">   CHUM (6)</t>
  </si>
  <si>
    <t>Bell Rogers</t>
  </si>
  <si>
    <t>Astral (5)</t>
    <phoneticPr fontId="2" type="noConversion"/>
  </si>
  <si>
    <t>BCE</t>
    <phoneticPr fontId="2" type="noConversion"/>
  </si>
  <si>
    <t>Remstar/V Interactions</t>
  </si>
  <si>
    <t xml:space="preserve">   Cogeco TQS</t>
  </si>
  <si>
    <t>V Interactions</t>
  </si>
  <si>
    <t>Corus (Shaw)  (7)</t>
  </si>
  <si>
    <t xml:space="preserve">   Canwest</t>
  </si>
  <si>
    <t xml:space="preserve">   Alliance Atlantis (8)</t>
  </si>
  <si>
    <t>Total $</t>
    <phoneticPr fontId="2" type="noConversion"/>
  </si>
  <si>
    <t>CR4</t>
  </si>
  <si>
    <t>HHI</t>
  </si>
  <si>
    <t>Notes and Sources: See Appendix 2.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</si>
</sst>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"/>
  </numFmts>
  <fonts count="20">
    <font>
      <sz val="12"/>
      <color indexed="8"/>
      <name val="Calibri"/>
      <family val="2"/>
    </font>
    <font>
      <sz val="14"/>
      <color indexed="8"/>
      <name val="Cambria"/>
    </font>
    <font>
      <sz val="8"/>
      <name val="Verdana"/>
    </font>
    <font>
      <b/>
      <sz val="14"/>
      <name val="Cambria"/>
    </font>
    <font>
      <sz val="14"/>
      <color indexed="8"/>
      <name val="Calibri"/>
      <family val="2"/>
    </font>
    <font>
      <b/>
      <sz val="12"/>
      <name val="Cambria"/>
    </font>
    <font>
      <b/>
      <sz val="12"/>
      <color indexed="8"/>
      <name val="Cambria"/>
    </font>
    <font>
      <sz val="12"/>
      <name val="Cambria"/>
    </font>
    <font>
      <b/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mbria"/>
    </font>
    <font>
      <sz val="12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0"/>
      <color indexed="81"/>
      <name val="Cambria"/>
    </font>
    <font>
      <sz val="10"/>
      <color indexed="81"/>
      <name val="Cambria"/>
    </font>
    <font>
      <b/>
      <sz val="9"/>
      <color indexed="81"/>
      <name val="Verdana"/>
    </font>
    <font>
      <sz val="9"/>
      <color indexed="81"/>
      <name val="Verdana"/>
    </font>
    <font>
      <b/>
      <sz val="9"/>
      <color indexed="81"/>
      <name val="宋体"/>
      <family val="2"/>
    </font>
    <font>
      <sz val="9"/>
      <color indexed="8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7" fillId="0" borderId="0" xfId="0" applyFont="1"/>
    <xf numFmtId="165" fontId="7" fillId="0" borderId="0" xfId="0" applyNumberFormat="1" applyFont="1"/>
    <xf numFmtId="165" fontId="7" fillId="0" borderId="0" xfId="0" applyNumberFormat="1" applyFont="1" applyFill="1"/>
    <xf numFmtId="0" fontId="8" fillId="0" borderId="0" xfId="0" applyFont="1"/>
    <xf numFmtId="165" fontId="7" fillId="0" borderId="0" xfId="0" applyNumberFormat="1" applyFont="1" applyAlignment="1">
      <alignment horizontal="right"/>
    </xf>
    <xf numFmtId="0" fontId="9" fillId="0" borderId="0" xfId="0" applyFont="1"/>
    <xf numFmtId="165" fontId="10" fillId="0" borderId="0" xfId="0" applyNumberFormat="1" applyFont="1"/>
    <xf numFmtId="165" fontId="7" fillId="0" borderId="0" xfId="1" applyNumberFormat="1" applyFont="1"/>
    <xf numFmtId="165" fontId="7" fillId="0" borderId="0" xfId="1" applyNumberFormat="1" applyFont="1" applyAlignment="1">
      <alignment horizontal="right"/>
    </xf>
    <xf numFmtId="164" fontId="7" fillId="0" borderId="0" xfId="0" applyNumberFormat="1" applyFont="1"/>
    <xf numFmtId="165" fontId="5" fillId="0" borderId="0" xfId="0" applyNumberFormat="1" applyFont="1" applyFill="1"/>
    <xf numFmtId="0" fontId="5" fillId="0" borderId="0" xfId="0" applyFont="1" applyFill="1"/>
    <xf numFmtId="165" fontId="5" fillId="0" borderId="0" xfId="0" applyNumberFormat="1" applyFont="1"/>
    <xf numFmtId="0" fontId="0" fillId="0" borderId="0" xfId="0" applyFill="1"/>
    <xf numFmtId="165" fontId="0" fillId="0" borderId="0" xfId="0" applyNumberFormat="1" applyFill="1"/>
    <xf numFmtId="0" fontId="0" fillId="0" borderId="0" xfId="0" applyAlignment="1"/>
    <xf numFmtId="0" fontId="3" fillId="0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1" fontId="5" fillId="0" borderId="0" xfId="0" applyNumberFormat="1" applyFont="1"/>
    <xf numFmtId="165" fontId="7" fillId="0" borderId="0" xfId="0" applyNumberFormat="1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1" fontId="7" fillId="0" borderId="0" xfId="0" applyNumberFormat="1" applyFont="1"/>
    <xf numFmtId="0" fontId="10" fillId="0" borderId="0" xfId="0" applyFont="1" applyFill="1"/>
    <xf numFmtId="0" fontId="5" fillId="0" borderId="0" xfId="0" applyFont="1" applyAlignment="1">
      <alignment vertical="top"/>
    </xf>
    <xf numFmtId="165" fontId="10" fillId="0" borderId="0" xfId="0" applyNumberFormat="1" applyFont="1" applyFill="1"/>
    <xf numFmtId="165" fontId="7" fillId="0" borderId="0" xfId="0" applyNumberFormat="1" applyFont="1" applyAlignment="1">
      <alignment horizontal="right" vertical="top"/>
    </xf>
    <xf numFmtId="0" fontId="7" fillId="2" borderId="0" xfId="0" applyFont="1" applyFill="1"/>
    <xf numFmtId="0" fontId="5" fillId="2" borderId="0" xfId="0" applyFont="1" applyFill="1"/>
    <xf numFmtId="0" fontId="9" fillId="0" borderId="0" xfId="0" applyFont="1" applyFill="1"/>
    <xf numFmtId="0" fontId="8" fillId="0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N146"/>
  <sheetViews>
    <sheetView tabSelected="1" zoomScale="125" workbookViewId="0">
      <pane xSplit="1" ySplit="2" topLeftCell="B23" activePane="bottomRight" state="frozen"/>
      <selection pane="topRight" activeCell="B1" sqref="B1"/>
      <selection pane="bottomLeft" activeCell="A3" sqref="A3"/>
      <selection pane="bottomRight" activeCell="G38" sqref="G38:G39"/>
    </sheetView>
  </sheetViews>
  <sheetFormatPr baseColWidth="10" defaultColWidth="9.5" defaultRowHeight="15"/>
  <cols>
    <col min="1" max="1" width="26.1640625" style="8" customWidth="1"/>
    <col min="2" max="2" width="11.6640625" style="8" customWidth="1"/>
    <col min="3" max="3" width="13" style="8" customWidth="1"/>
    <col min="4" max="4" width="11.6640625" style="8" customWidth="1"/>
    <col min="5" max="5" width="11.6640625" style="35" customWidth="1"/>
    <col min="7" max="7" width="12.6640625" style="21" customWidth="1"/>
  </cols>
  <sheetData>
    <row r="1" spans="1:14" s="1" customFormat="1" ht="18">
      <c r="B1" s="2" t="s">
        <v>0</v>
      </c>
      <c r="C1" s="3"/>
      <c r="D1" s="3"/>
      <c r="E1" s="4"/>
      <c r="F1" s="4"/>
      <c r="G1" s="4"/>
    </row>
    <row r="2" spans="1:14" s="6" customFormat="1">
      <c r="A2" s="5"/>
      <c r="B2" s="5">
        <v>2004</v>
      </c>
      <c r="C2" s="5">
        <v>2008</v>
      </c>
      <c r="D2" s="5">
        <v>2010</v>
      </c>
      <c r="E2" s="5">
        <v>2011</v>
      </c>
      <c r="F2" s="6">
        <v>2012</v>
      </c>
      <c r="G2" s="7">
        <v>2013</v>
      </c>
    </row>
    <row r="3" spans="1:14" s="6" customFormat="1">
      <c r="A3" s="8" t="s">
        <v>1</v>
      </c>
      <c r="B3" s="9">
        <v>448.83799999999997</v>
      </c>
      <c r="C3" s="9">
        <v>532.79999999999995</v>
      </c>
      <c r="D3" s="9">
        <v>606.69999999999993</v>
      </c>
      <c r="E3" s="10">
        <v>629.5</v>
      </c>
      <c r="F3" s="9">
        <v>636.80000000000007</v>
      </c>
      <c r="G3" s="9">
        <v>598.29999999999995</v>
      </c>
    </row>
    <row r="4" spans="1:14" s="11" customFormat="1">
      <c r="A4" s="8" t="s">
        <v>2</v>
      </c>
      <c r="B4" s="9">
        <v>264.39999999999998</v>
      </c>
      <c r="C4" s="9">
        <v>335.6</v>
      </c>
      <c r="D4" s="9">
        <v>368.70000000000005</v>
      </c>
      <c r="E4" s="10">
        <v>370</v>
      </c>
      <c r="F4" s="9">
        <v>379.7</v>
      </c>
      <c r="G4" s="9">
        <v>372.20000000000005</v>
      </c>
    </row>
    <row r="5" spans="1:14" s="11" customFormat="1">
      <c r="A5" s="8" t="s">
        <v>3</v>
      </c>
      <c r="B5" s="9">
        <v>67.099999999999994</v>
      </c>
      <c r="C5" s="9">
        <v>0.3</v>
      </c>
      <c r="D5" s="9">
        <v>0.5</v>
      </c>
      <c r="E5" s="10">
        <v>113.7</v>
      </c>
      <c r="F5" s="9">
        <v>177.4</v>
      </c>
      <c r="G5" s="9">
        <v>366.4</v>
      </c>
    </row>
    <row r="6" spans="1:14">
      <c r="A6" s="8" t="s">
        <v>4</v>
      </c>
      <c r="B6" s="9"/>
      <c r="C6" s="9">
        <v>90.8</v>
      </c>
      <c r="D6" s="9">
        <v>103.8</v>
      </c>
      <c r="E6" s="10" t="s">
        <v>5</v>
      </c>
      <c r="F6" s="9"/>
      <c r="G6" s="9"/>
    </row>
    <row r="7" spans="1:14">
      <c r="A7" s="8" t="s">
        <v>6</v>
      </c>
      <c r="B7" s="9">
        <v>16.5</v>
      </c>
      <c r="C7" s="12" t="s">
        <v>7</v>
      </c>
      <c r="D7" s="9"/>
      <c r="E7" s="10"/>
      <c r="F7" s="9"/>
      <c r="G7" s="9"/>
    </row>
    <row r="8" spans="1:14" s="13" customFormat="1">
      <c r="A8" s="8" t="s">
        <v>8</v>
      </c>
      <c r="B8" s="9">
        <v>148.6</v>
      </c>
      <c r="C8" s="9">
        <v>222.4</v>
      </c>
      <c r="D8" s="9">
        <v>228.8</v>
      </c>
      <c r="E8" s="10">
        <v>245.6</v>
      </c>
      <c r="F8" s="9">
        <v>247.1</v>
      </c>
      <c r="G8" s="12" t="s">
        <v>9</v>
      </c>
    </row>
    <row r="9" spans="1:14">
      <c r="A9" s="8" t="s">
        <v>10</v>
      </c>
      <c r="B9" s="9"/>
      <c r="C9" s="9">
        <v>97.7</v>
      </c>
      <c r="D9" s="9">
        <v>61.9</v>
      </c>
      <c r="E9" s="10">
        <v>66.5</v>
      </c>
      <c r="F9" s="14">
        <v>73.2</v>
      </c>
      <c r="G9" s="9">
        <v>76.900000000000006</v>
      </c>
    </row>
    <row r="10" spans="1:14" s="13" customFormat="1">
      <c r="A10" s="8" t="s">
        <v>11</v>
      </c>
      <c r="B10" s="9">
        <v>113</v>
      </c>
      <c r="C10" s="9" t="s">
        <v>12</v>
      </c>
      <c r="D10" s="9"/>
      <c r="E10" s="10"/>
      <c r="F10" s="14"/>
      <c r="G10" s="14"/>
    </row>
    <row r="11" spans="1:14">
      <c r="A11" s="8" t="s">
        <v>13</v>
      </c>
      <c r="B11" s="9"/>
      <c r="C11" s="9"/>
      <c r="D11" s="14">
        <v>23.837199999999999</v>
      </c>
      <c r="E11" s="14">
        <v>25.683500000000002</v>
      </c>
      <c r="F11" s="14">
        <v>25.931950000000001</v>
      </c>
      <c r="G11" s="14">
        <v>55.601199999999999</v>
      </c>
    </row>
    <row r="12" spans="1:14">
      <c r="A12" s="8" t="s">
        <v>14</v>
      </c>
      <c r="B12" s="9"/>
      <c r="C12" s="9">
        <v>21.9</v>
      </c>
      <c r="D12" s="9" t="s">
        <v>15</v>
      </c>
      <c r="E12" s="10"/>
      <c r="F12" s="9"/>
      <c r="G12" s="9"/>
    </row>
    <row r="13" spans="1:14" s="6" customFormat="1">
      <c r="A13" s="8" t="s">
        <v>16</v>
      </c>
      <c r="B13" s="15">
        <v>26</v>
      </c>
      <c r="C13" s="16" t="s">
        <v>17</v>
      </c>
      <c r="D13" s="15"/>
      <c r="E13" s="15"/>
      <c r="F13" s="15"/>
      <c r="G13" s="15"/>
    </row>
    <row r="14" spans="1:14" s="6" customFormat="1">
      <c r="A14" s="8" t="s">
        <v>18</v>
      </c>
      <c r="B14" s="17">
        <v>71.161999999999807</v>
      </c>
      <c r="C14" s="9">
        <v>44.296469844831336</v>
      </c>
      <c r="D14" s="9">
        <v>32.624363676814028</v>
      </c>
      <c r="E14" s="10">
        <v>53.316499999999905</v>
      </c>
      <c r="F14" s="9">
        <v>45.468049999999948</v>
      </c>
      <c r="G14" s="9">
        <v>95.748799999999846</v>
      </c>
      <c r="H14" s="18"/>
      <c r="I14" s="19"/>
      <c r="J14" s="19"/>
      <c r="K14" s="19"/>
      <c r="L14" s="7"/>
      <c r="M14" s="7"/>
      <c r="N14" s="7"/>
    </row>
    <row r="15" spans="1:14" s="6" customFormat="1">
      <c r="A15" s="8"/>
      <c r="B15" s="17"/>
      <c r="C15" s="9"/>
      <c r="D15" s="9"/>
      <c r="E15" s="10"/>
      <c r="F15" s="9"/>
      <c r="G15" s="9"/>
      <c r="H15" s="18"/>
      <c r="I15" s="19"/>
      <c r="J15" s="19"/>
      <c r="K15" s="19"/>
      <c r="L15" s="7"/>
      <c r="M15" s="7"/>
      <c r="N15" s="7"/>
    </row>
    <row r="16" spans="1:14" s="6" customFormat="1">
      <c r="A16" s="8"/>
      <c r="B16" s="17"/>
      <c r="C16" s="9"/>
      <c r="D16" s="9"/>
      <c r="E16" s="10"/>
      <c r="F16" s="9"/>
      <c r="G16" s="9"/>
      <c r="H16" s="18"/>
      <c r="I16" s="19"/>
      <c r="J16" s="19"/>
      <c r="K16" s="19"/>
      <c r="L16" s="7"/>
      <c r="M16" s="7"/>
      <c r="N16" s="7"/>
    </row>
    <row r="17" spans="1:14" s="6" customFormat="1">
      <c r="A17" s="8"/>
      <c r="B17" s="17"/>
      <c r="C17" s="9"/>
      <c r="D17" s="9"/>
      <c r="E17" s="10"/>
      <c r="F17" s="9"/>
      <c r="G17" s="9"/>
      <c r="H17" s="18"/>
      <c r="I17" s="19"/>
      <c r="J17" s="19"/>
      <c r="K17" s="19"/>
      <c r="L17" s="7"/>
      <c r="M17" s="7"/>
      <c r="N17" s="7"/>
    </row>
    <row r="18" spans="1:14">
      <c r="A18" s="5" t="s">
        <v>19</v>
      </c>
      <c r="B18" s="6">
        <v>1155.5999999999999</v>
      </c>
      <c r="C18" s="20">
        <v>1345.7964698448313</v>
      </c>
      <c r="D18" s="20">
        <v>1426.8615636768141</v>
      </c>
      <c r="E18" s="18">
        <v>1504.3</v>
      </c>
      <c r="F18" s="20">
        <v>1585.6</v>
      </c>
      <c r="G18" s="20">
        <v>1565.15</v>
      </c>
      <c r="H18" s="21"/>
      <c r="I18" s="18"/>
      <c r="J18" s="18"/>
      <c r="K18" s="18"/>
      <c r="L18" s="18"/>
      <c r="M18" s="18"/>
      <c r="N18" s="21"/>
    </row>
    <row r="19" spans="1:14">
      <c r="A19" s="5"/>
      <c r="E19" s="8"/>
      <c r="F19" s="8"/>
      <c r="G19" s="7"/>
      <c r="H19" s="22"/>
      <c r="I19" s="22"/>
      <c r="J19" s="22"/>
      <c r="K19" s="22"/>
      <c r="L19" s="22"/>
      <c r="M19" s="22"/>
      <c r="N19" s="21"/>
    </row>
    <row r="20" spans="1:14" s="23" customFormat="1" ht="18">
      <c r="B20" s="24" t="s">
        <v>20</v>
      </c>
      <c r="C20" s="25"/>
      <c r="D20" s="25"/>
      <c r="E20" s="25"/>
      <c r="F20" s="25"/>
    </row>
    <row r="21" spans="1:14" s="11" customFormat="1">
      <c r="A21" s="5"/>
      <c r="B21" s="26">
        <v>2004</v>
      </c>
      <c r="C21" s="5">
        <v>2008</v>
      </c>
      <c r="D21" s="5">
        <v>2010</v>
      </c>
      <c r="E21" s="19">
        <v>2011</v>
      </c>
      <c r="F21" s="5">
        <v>2012</v>
      </c>
      <c r="G21" s="19">
        <v>2013</v>
      </c>
    </row>
    <row r="22" spans="1:14">
      <c r="A22" s="8" t="s">
        <v>21</v>
      </c>
      <c r="B22" s="9">
        <f>B3/B18*100</f>
        <v>38.840256143994459</v>
      </c>
      <c r="C22" s="9">
        <f t="shared" ref="C22:G22" si="0">C3/C18*100</f>
        <v>39.589938890345813</v>
      </c>
      <c r="D22" s="9">
        <f t="shared" si="0"/>
        <v>42.519892289804382</v>
      </c>
      <c r="E22" s="9">
        <f t="shared" si="0"/>
        <v>41.846706109153757</v>
      </c>
      <c r="F22" s="9">
        <f t="shared" si="0"/>
        <v>40.161453077699299</v>
      </c>
      <c r="G22" s="9">
        <f t="shared" si="0"/>
        <v>38.226368079736758</v>
      </c>
    </row>
    <row r="23" spans="1:14">
      <c r="A23" s="8" t="s">
        <v>22</v>
      </c>
      <c r="B23" s="9">
        <f>B4/B18*100</f>
        <v>22.87988923502942</v>
      </c>
      <c r="C23" s="9">
        <f t="shared" ref="C23:G23" si="1">C4/C18*100</f>
        <v>24.936905952702809</v>
      </c>
      <c r="D23" s="9">
        <f t="shared" si="1"/>
        <v>25.839927949976726</v>
      </c>
      <c r="E23" s="9">
        <f t="shared" si="1"/>
        <v>24.596157681313567</v>
      </c>
      <c r="F23" s="9">
        <f t="shared" si="1"/>
        <v>23.946770938446015</v>
      </c>
      <c r="G23" s="9">
        <f t="shared" si="1"/>
        <v>23.780468325719582</v>
      </c>
    </row>
    <row r="24" spans="1:14">
      <c r="A24" s="8" t="s">
        <v>23</v>
      </c>
      <c r="B24" s="9">
        <f>B5/B18*100</f>
        <v>5.8065074420214611</v>
      </c>
      <c r="C24" s="9">
        <f t="shared" ref="C24:G24" si="2">C5/C18*100</f>
        <v>2.22916322580776E-2</v>
      </c>
      <c r="D24" s="9">
        <f t="shared" si="2"/>
        <v>3.5041941890394251E-2</v>
      </c>
      <c r="E24" s="9">
        <f t="shared" si="2"/>
        <v>7.558332779365819</v>
      </c>
      <c r="F24" s="9">
        <f t="shared" si="2"/>
        <v>11.18819374369324</v>
      </c>
      <c r="G24" s="9">
        <f t="shared" si="2"/>
        <v>23.409896815001755</v>
      </c>
    </row>
    <row r="25" spans="1:14">
      <c r="A25" s="8" t="s">
        <v>24</v>
      </c>
      <c r="C25" s="9">
        <f>C6/C18*100</f>
        <v>6.7469340301114871</v>
      </c>
      <c r="D25" s="9">
        <f>D6/D18*100</f>
        <v>7.2747071364458478</v>
      </c>
      <c r="E25" s="27" t="s">
        <v>5</v>
      </c>
      <c r="F25" s="9"/>
      <c r="G25" s="28"/>
    </row>
    <row r="26" spans="1:14">
      <c r="A26" s="8" t="s">
        <v>25</v>
      </c>
      <c r="B26" s="9">
        <f>B7/B18*100</f>
        <v>1.4278296988577364</v>
      </c>
      <c r="C26" s="12" t="s">
        <v>26</v>
      </c>
      <c r="D26" s="9"/>
      <c r="E26" s="10"/>
      <c r="F26" s="9"/>
      <c r="G26" s="28"/>
    </row>
    <row r="27" spans="1:14">
      <c r="A27" s="8" t="s">
        <v>27</v>
      </c>
      <c r="B27" s="9">
        <f>B8/B18*100</f>
        <v>12.859120803046038</v>
      </c>
      <c r="C27" s="9">
        <f t="shared" ref="C27:F27" si="3">C8/C18*100</f>
        <v>16.525530047321528</v>
      </c>
      <c r="D27" s="9">
        <f t="shared" si="3"/>
        <v>16.035192609044412</v>
      </c>
      <c r="E27" s="9">
        <f t="shared" si="3"/>
        <v>16.326530612244898</v>
      </c>
      <c r="F27" s="9">
        <f t="shared" si="3"/>
        <v>15.584006054490414</v>
      </c>
      <c r="G27" s="29" t="s">
        <v>28</v>
      </c>
    </row>
    <row r="28" spans="1:14">
      <c r="A28" s="28" t="s">
        <v>29</v>
      </c>
      <c r="B28" s="28"/>
      <c r="C28" s="9">
        <f>C9/C18*100</f>
        <v>7.259641572047272</v>
      </c>
      <c r="D28" s="9">
        <f t="shared" ref="D28:G28" si="4">D9/D18*100</f>
        <v>4.3381924060308084</v>
      </c>
      <c r="E28" s="9">
        <f t="shared" si="4"/>
        <v>4.4206607724523037</v>
      </c>
      <c r="F28" s="9">
        <f t="shared" si="4"/>
        <v>4.6165489404641784</v>
      </c>
      <c r="G28" s="9">
        <f t="shared" si="4"/>
        <v>4.9132670990000964</v>
      </c>
    </row>
    <row r="29" spans="1:14">
      <c r="A29" s="8" t="s">
        <v>30</v>
      </c>
      <c r="B29" s="9">
        <f>113/B18*100</f>
        <v>9.7784700588438902</v>
      </c>
      <c r="C29" s="9" t="s">
        <v>31</v>
      </c>
      <c r="D29" s="9"/>
      <c r="E29" s="10"/>
      <c r="F29" s="14"/>
      <c r="G29" s="7"/>
    </row>
    <row r="30" spans="1:14">
      <c r="A30" s="8" t="s">
        <v>32</v>
      </c>
      <c r="B30" s="30"/>
      <c r="C30" s="9"/>
      <c r="D30" s="9">
        <f>D11/D18*100</f>
        <v>1.6706035544594118</v>
      </c>
      <c r="E30" s="9">
        <f t="shared" ref="E30:G30" si="5">E11/E18*100</f>
        <v>1.7073389616432895</v>
      </c>
      <c r="F30" s="9">
        <f t="shared" si="5"/>
        <v>1.6354660696266399</v>
      </c>
      <c r="G30" s="9">
        <f t="shared" si="5"/>
        <v>3.5524518416765161</v>
      </c>
    </row>
    <row r="31" spans="1:14">
      <c r="A31" s="8" t="s">
        <v>33</v>
      </c>
      <c r="C31" s="9">
        <f>C12/C18*100</f>
        <v>1.6272891548396644</v>
      </c>
      <c r="D31" s="9"/>
      <c r="E31" s="9"/>
      <c r="F31" s="14"/>
      <c r="G31" s="31"/>
    </row>
    <row r="32" spans="1:14">
      <c r="A32" s="28" t="s">
        <v>34</v>
      </c>
      <c r="B32" s="10">
        <f>B13/B18*100</f>
        <v>2.249913464866736</v>
      </c>
      <c r="C32" s="10"/>
      <c r="D32" s="10"/>
      <c r="E32" s="10"/>
      <c r="F32" s="14"/>
      <c r="G32" s="31"/>
    </row>
    <row r="33" spans="1:8">
      <c r="A33" s="8" t="s">
        <v>18</v>
      </c>
      <c r="B33" s="10">
        <f>B14/B18*100</f>
        <v>6.1580131533402405</v>
      </c>
      <c r="C33" s="10">
        <f t="shared" ref="C33:G33" si="6">C14/C18*100</f>
        <v>3.2914687203733459</v>
      </c>
      <c r="D33" s="10">
        <f t="shared" si="6"/>
        <v>2.2864421123480123</v>
      </c>
      <c r="E33" s="10">
        <f t="shared" si="6"/>
        <v>3.5442730838263583</v>
      </c>
      <c r="F33" s="10">
        <f t="shared" si="6"/>
        <v>2.8675611755802191</v>
      </c>
      <c r="G33" s="10">
        <f t="shared" si="6"/>
        <v>6.1175478388652742</v>
      </c>
      <c r="H33" s="10"/>
    </row>
    <row r="34" spans="1:8">
      <c r="B34" s="10"/>
      <c r="C34" s="10"/>
      <c r="D34" s="10"/>
      <c r="E34" s="10"/>
      <c r="F34" s="10"/>
      <c r="G34" s="10"/>
      <c r="H34" s="10"/>
    </row>
    <row r="35" spans="1:8">
      <c r="B35" s="10"/>
      <c r="C35" s="10"/>
      <c r="D35" s="10"/>
      <c r="E35" s="10"/>
      <c r="F35" s="10"/>
      <c r="G35" s="10"/>
      <c r="H35" s="10"/>
    </row>
    <row r="36" spans="1:8">
      <c r="B36" s="10"/>
      <c r="C36" s="10"/>
      <c r="D36" s="10"/>
      <c r="E36" s="10"/>
      <c r="F36" s="10"/>
      <c r="G36" s="10"/>
      <c r="H36" s="10"/>
    </row>
    <row r="37" spans="1:8">
      <c r="A37" s="5" t="s">
        <v>35</v>
      </c>
      <c r="B37" s="20">
        <f>B18</f>
        <v>1155.5999999999999</v>
      </c>
      <c r="C37" s="20">
        <f t="shared" ref="C37:G37" si="7">C18</f>
        <v>1345.7964698448313</v>
      </c>
      <c r="D37" s="20">
        <f t="shared" si="7"/>
        <v>1426.8615636768141</v>
      </c>
      <c r="E37" s="20">
        <f t="shared" si="7"/>
        <v>1504.3</v>
      </c>
      <c r="F37" s="20">
        <f t="shared" si="7"/>
        <v>1585.6</v>
      </c>
      <c r="G37" s="20">
        <f t="shared" si="7"/>
        <v>1565.15</v>
      </c>
    </row>
    <row r="38" spans="1:8">
      <c r="A38" s="5" t="s">
        <v>36</v>
      </c>
      <c r="B38" s="9">
        <f>SUM(B22+B27+B23+B29)</f>
        <v>84.357736240913809</v>
      </c>
      <c r="C38" s="9">
        <f>SUM(C22+C27+C23+C25)</f>
        <v>87.799308920481636</v>
      </c>
      <c r="D38" s="9">
        <f>SUM(D22+D27+D23+D25)</f>
        <v>91.669719985271371</v>
      </c>
      <c r="E38" s="9">
        <f>SUM(E22+E27+E23+E24)</f>
        <v>90.327727182078036</v>
      </c>
      <c r="F38" s="9">
        <f>SUM(F22+F27+F23+F24)</f>
        <v>90.880423814328964</v>
      </c>
      <c r="G38" s="9">
        <f>SUM(G22+G24+G23+G28)</f>
        <v>90.330000319458193</v>
      </c>
    </row>
    <row r="39" spans="1:8">
      <c r="A39" s="5" t="s">
        <v>37</v>
      </c>
      <c r="B39" s="9">
        <f>SUMSQ(B22:B32)</f>
        <v>2333.8466301799317</v>
      </c>
      <c r="C39" s="9">
        <f t="shared" ref="C39:G39" si="8">SUMSQ(C22:C32)</f>
        <v>2563.177764651788</v>
      </c>
      <c r="D39" s="9">
        <f t="shared" si="8"/>
        <v>2807.3039402523709</v>
      </c>
      <c r="E39" s="9">
        <f t="shared" si="8"/>
        <v>2702.2590291011761</v>
      </c>
      <c r="F39" s="9">
        <f t="shared" si="8"/>
        <v>2578.4143490280567</v>
      </c>
      <c r="G39" s="9">
        <f t="shared" si="8"/>
        <v>2611.5492669206469</v>
      </c>
    </row>
    <row r="40" spans="1:8">
      <c r="B40" s="9"/>
      <c r="E40" s="8"/>
    </row>
    <row r="41" spans="1:8" ht="15" customHeight="1">
      <c r="B41" s="32" t="s">
        <v>38</v>
      </c>
      <c r="C41" s="32"/>
      <c r="E41" s="8"/>
    </row>
    <row r="42" spans="1:8">
      <c r="E42" s="8"/>
    </row>
    <row r="43" spans="1:8" s="21" customFormat="1">
      <c r="A43" s="19"/>
      <c r="B43" s="10"/>
      <c r="C43" s="10"/>
      <c r="D43" s="10"/>
      <c r="E43" s="10"/>
      <c r="F43" s="33"/>
      <c r="G43" s="33"/>
    </row>
    <row r="44" spans="1:8">
      <c r="E44" s="8"/>
    </row>
    <row r="45" spans="1:8">
      <c r="E45" s="8"/>
    </row>
    <row r="46" spans="1:8">
      <c r="B46" s="34"/>
      <c r="C46" s="34"/>
      <c r="D46" s="34"/>
      <c r="E46" s="34"/>
    </row>
    <row r="47" spans="1:8">
      <c r="E47" s="8"/>
    </row>
    <row r="48" spans="1:8">
      <c r="E48" s="8"/>
    </row>
    <row r="49" spans="1:5">
      <c r="B49" s="5"/>
      <c r="C49" s="5"/>
      <c r="D49" s="5"/>
      <c r="E49" s="5"/>
    </row>
    <row r="50" spans="1:5">
      <c r="E50" s="8"/>
    </row>
    <row r="51" spans="1:5">
      <c r="A51" s="5"/>
      <c r="E51" s="8"/>
    </row>
    <row r="52" spans="1:5">
      <c r="E52" s="8"/>
    </row>
    <row r="53" spans="1:5">
      <c r="E53" s="8"/>
    </row>
    <row r="54" spans="1:5">
      <c r="E54" s="8"/>
    </row>
    <row r="55" spans="1:5">
      <c r="E55" s="8"/>
    </row>
    <row r="56" spans="1:5">
      <c r="E56" s="8"/>
    </row>
    <row r="57" spans="1:5">
      <c r="E57" s="8"/>
    </row>
    <row r="58" spans="1:5">
      <c r="E58" s="8"/>
    </row>
    <row r="59" spans="1:5">
      <c r="E59" s="28"/>
    </row>
    <row r="60" spans="1:5">
      <c r="E60" s="28"/>
    </row>
    <row r="61" spans="1:5">
      <c r="E61" s="28"/>
    </row>
    <row r="62" spans="1:5">
      <c r="E62" s="28"/>
    </row>
    <row r="63" spans="1:5">
      <c r="B63" s="5"/>
      <c r="C63" s="5"/>
      <c r="D63" s="5"/>
      <c r="E63" s="19"/>
    </row>
    <row r="64" spans="1:5">
      <c r="E64" s="28"/>
    </row>
    <row r="65" spans="1:5">
      <c r="A65" s="5"/>
      <c r="E65" s="28"/>
    </row>
    <row r="66" spans="1:5">
      <c r="E66" s="28"/>
    </row>
    <row r="67" spans="1:5">
      <c r="E67" s="28"/>
    </row>
    <row r="68" spans="1:5">
      <c r="E68" s="28"/>
    </row>
    <row r="69" spans="1:5">
      <c r="E69" s="28"/>
    </row>
    <row r="70" spans="1:5">
      <c r="B70" s="5"/>
      <c r="C70" s="5"/>
      <c r="D70" s="5"/>
      <c r="E70" s="19"/>
    </row>
    <row r="71" spans="1:5">
      <c r="E71" s="28"/>
    </row>
    <row r="72" spans="1:5">
      <c r="A72" s="5"/>
      <c r="E72" s="28"/>
    </row>
    <row r="73" spans="1:5">
      <c r="B73" s="9"/>
      <c r="E73" s="28"/>
    </row>
    <row r="77" spans="1:5">
      <c r="B77" s="5"/>
      <c r="C77" s="5"/>
      <c r="D77" s="5"/>
      <c r="E77" s="36"/>
    </row>
    <row r="79" spans="1:5">
      <c r="A79" s="5"/>
    </row>
    <row r="93" spans="1:7">
      <c r="B93" s="5"/>
      <c r="C93" s="5"/>
      <c r="D93" s="5"/>
      <c r="E93" s="36"/>
    </row>
    <row r="94" spans="1:7" s="13" customFormat="1">
      <c r="A94" s="8"/>
      <c r="B94" s="5"/>
      <c r="C94" s="5"/>
      <c r="D94" s="5"/>
      <c r="E94" s="36"/>
      <c r="F94"/>
      <c r="G94" s="21"/>
    </row>
    <row r="95" spans="1:7">
      <c r="A95" s="5"/>
      <c r="B95" s="5"/>
      <c r="C95" s="5"/>
      <c r="D95" s="5"/>
      <c r="E95" s="36"/>
    </row>
    <row r="96" spans="1:7" s="11" customFormat="1">
      <c r="A96" s="8"/>
      <c r="B96" s="8"/>
      <c r="C96" s="8"/>
      <c r="D96" s="8"/>
      <c r="E96" s="35"/>
      <c r="F96"/>
      <c r="G96" s="21"/>
    </row>
    <row r="97" spans="1:7">
      <c r="B97" s="5"/>
      <c r="C97" s="5"/>
      <c r="D97" s="5"/>
      <c r="E97" s="36"/>
    </row>
    <row r="99" spans="1:7">
      <c r="A99" s="5"/>
    </row>
    <row r="102" spans="1:7">
      <c r="F102" s="13"/>
      <c r="G102" s="37"/>
    </row>
    <row r="103" spans="1:7" s="11" customFormat="1">
      <c r="A103" s="8"/>
      <c r="B103" s="8"/>
      <c r="C103" s="8"/>
      <c r="D103" s="8"/>
      <c r="E103" s="35"/>
      <c r="F103"/>
      <c r="G103" s="21"/>
    </row>
    <row r="104" spans="1:7">
      <c r="F104" s="11"/>
      <c r="G104" s="38"/>
    </row>
    <row r="105" spans="1:7">
      <c r="B105" s="5"/>
      <c r="C105" s="5"/>
      <c r="D105" s="5"/>
      <c r="E105" s="36"/>
    </row>
    <row r="107" spans="1:7">
      <c r="A107" s="5"/>
    </row>
    <row r="109" spans="1:7">
      <c r="B109" s="9"/>
    </row>
    <row r="110" spans="1:7" s="11" customFormat="1">
      <c r="A110" s="8"/>
      <c r="B110" s="8"/>
      <c r="C110" s="8"/>
      <c r="D110" s="8"/>
      <c r="E110" s="35"/>
      <c r="F110"/>
      <c r="G110" s="21"/>
    </row>
    <row r="111" spans="1:7">
      <c r="F111" s="11"/>
      <c r="G111" s="38"/>
    </row>
    <row r="118" spans="1:7">
      <c r="F118" s="11"/>
      <c r="G118" s="38"/>
    </row>
    <row r="126" spans="1:7" s="11" customFormat="1">
      <c r="A126" s="8"/>
      <c r="B126" s="8"/>
      <c r="C126" s="8"/>
      <c r="D126" s="8"/>
      <c r="E126" s="35"/>
      <c r="F126"/>
      <c r="G126" s="21"/>
    </row>
    <row r="127" spans="1:7" s="11" customFormat="1">
      <c r="A127" s="8"/>
      <c r="B127" s="8"/>
      <c r="C127" s="8"/>
      <c r="D127" s="8"/>
      <c r="E127" s="35"/>
      <c r="F127"/>
      <c r="G127" s="21"/>
    </row>
    <row r="128" spans="1:7" s="11" customFormat="1">
      <c r="A128" s="8"/>
      <c r="B128" s="8"/>
      <c r="C128" s="8"/>
      <c r="D128" s="8"/>
      <c r="E128" s="35"/>
      <c r="F128"/>
      <c r="G128" s="21"/>
    </row>
    <row r="130" spans="1:7" s="11" customFormat="1">
      <c r="A130" s="8"/>
      <c r="B130" s="8"/>
      <c r="C130" s="8"/>
      <c r="D130" s="8"/>
      <c r="E130" s="35"/>
      <c r="F130"/>
      <c r="G130" s="21"/>
    </row>
    <row r="134" spans="1:7">
      <c r="F134" s="11"/>
      <c r="G134" s="38"/>
    </row>
    <row r="135" spans="1:7">
      <c r="F135" s="11"/>
      <c r="G135" s="38"/>
    </row>
    <row r="136" spans="1:7">
      <c r="F136" s="11"/>
      <c r="G136" s="38"/>
    </row>
    <row r="138" spans="1:7" s="11" customFormat="1">
      <c r="A138" s="8"/>
      <c r="B138" s="8"/>
      <c r="C138" s="8"/>
      <c r="D138" s="8"/>
      <c r="E138" s="35"/>
      <c r="G138" s="38"/>
    </row>
    <row r="146" spans="6:7">
      <c r="F146" s="11"/>
      <c r="G146" s="38"/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2014-11-19T03:25:08Z</dcterms:created>
  <dcterms:modified xsi:type="dcterms:W3CDTF">2014-11-19T03:25:25Z</dcterms:modified>
</cp:coreProperties>
</file>