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420" yWindow="4420" windowWidth="17160" windowHeight="9080" tabRatio="500"/>
  </bookViews>
  <sheets>
    <sheet name="Radio (Engl Lang)" sheetId="1" r:id="rId1"/>
  </sheets>
  <definedNames>
    <definedName name="_xlnm.Print_Area" localSheetId="0">'Radio (Engl Lang)'!$A$1:$G$46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5" i="1"/>
  <c r="G30"/>
  <c r="G31"/>
  <c r="G32"/>
  <c r="G33"/>
  <c r="G34"/>
  <c r="G35"/>
  <c r="G36"/>
  <c r="G37"/>
  <c r="G44"/>
  <c r="F25"/>
  <c r="F26"/>
  <c r="F30"/>
  <c r="F31"/>
  <c r="F32"/>
  <c r="F33"/>
  <c r="F34"/>
  <c r="F35"/>
  <c r="F36"/>
  <c r="F37"/>
  <c r="F44"/>
  <c r="E25"/>
  <c r="E26"/>
  <c r="E30"/>
  <c r="E31"/>
  <c r="E32"/>
  <c r="E33"/>
  <c r="E34"/>
  <c r="E35"/>
  <c r="E36"/>
  <c r="E37"/>
  <c r="E44"/>
  <c r="D26"/>
  <c r="D28"/>
  <c r="D30"/>
  <c r="D31"/>
  <c r="D32"/>
  <c r="D33"/>
  <c r="D34"/>
  <c r="D35"/>
  <c r="D36"/>
  <c r="D37"/>
  <c r="D44"/>
  <c r="C26"/>
  <c r="C28"/>
  <c r="C30"/>
  <c r="C31"/>
  <c r="C32"/>
  <c r="C33"/>
  <c r="C34"/>
  <c r="C35"/>
  <c r="C36"/>
  <c r="C37"/>
  <c r="C44"/>
  <c r="B26"/>
  <c r="B27"/>
  <c r="B29"/>
  <c r="B30"/>
  <c r="B31"/>
  <c r="B32"/>
  <c r="B33"/>
  <c r="B34"/>
  <c r="B35"/>
  <c r="B36"/>
  <c r="B37"/>
  <c r="B44"/>
  <c r="G43"/>
  <c r="F43"/>
  <c r="E43"/>
  <c r="D43"/>
  <c r="C43"/>
  <c r="B43"/>
  <c r="G42"/>
  <c r="F42"/>
  <c r="E42"/>
  <c r="D42"/>
  <c r="C42"/>
  <c r="B42"/>
  <c r="G38"/>
  <c r="F38"/>
  <c r="E38"/>
  <c r="D38"/>
  <c r="C38"/>
  <c r="B38"/>
</calcChain>
</file>

<file path=xl/comments1.xml><?xml version="1.0" encoding="utf-8"?>
<comments xmlns="http://schemas.openxmlformats.org/spreadsheetml/2006/main">
  <authors>
    <author>Dwayne Winseck</author>
    <author>LR</author>
  </authors>
  <commentList>
    <comment ref="G3" authorId="0">
      <text>
        <r>
          <rPr>
            <sz val="9"/>
            <color indexed="81"/>
            <rFont val="Verdana"/>
          </rPr>
          <t>CRTC, Aggregate Annual Return 2013.</t>
        </r>
      </text>
    </comment>
    <comment ref="F4" authorId="0">
      <text>
        <r>
          <rPr>
            <b/>
            <sz val="9"/>
            <color indexed="81"/>
            <rFont val="Verdana"/>
          </rPr>
          <t xml:space="preserve">Dwayne Winseck: </t>
        </r>
        <r>
          <rPr>
            <sz val="9"/>
            <color indexed="81"/>
            <rFont val="Verdana"/>
          </rPr>
          <t xml:space="preserve">Astral Annual Information Form, 2012, p. 8. Split between English and French according to 67.1/32.9 based on split in CRTC's Aggregated Annual Returns for Astral. 
</t>
        </r>
      </text>
    </comment>
    <comment ref="G8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Rogers Aggregate Annual Report, 2013
</t>
        </r>
      </text>
    </comment>
    <comment ref="C9" authorId="0">
      <text>
        <r>
          <rPr>
            <sz val="9"/>
            <color indexed="81"/>
            <rFont val="Verdana"/>
          </rPr>
          <t>CRTC Aggregate Annual Return, 2008.</t>
        </r>
      </text>
    </comment>
    <comment ref="D9" authorId="0">
      <text>
        <r>
          <rPr>
            <sz val="9"/>
            <color indexed="81"/>
            <rFont val="Verdana"/>
          </rPr>
          <t xml:space="preserve">CRTC Aggregate Annual Return, 2010.
</t>
        </r>
      </text>
    </comment>
    <comment ref="E9" authorId="0">
      <text>
        <r>
          <rPr>
            <sz val="9"/>
            <color indexed="81"/>
            <rFont val="Verdana"/>
          </rPr>
          <t>CRTC Aggregate Annual Return, 2011.</t>
        </r>
      </text>
    </comment>
    <comment ref="F9" authorId="0">
      <text>
        <r>
          <rPr>
            <sz val="9"/>
            <color indexed="81"/>
            <rFont val="Verdana"/>
          </rPr>
          <t>CRTC Aggregate Annual Return, 2012.</t>
        </r>
      </text>
    </comment>
    <comment ref="G9" authorId="0">
      <text>
        <r>
          <rPr>
            <sz val="9"/>
            <color indexed="81"/>
            <rFont val="Verdana"/>
          </rPr>
          <t>CRTC Aggregate Annual Return, 2013.</t>
        </r>
      </text>
    </comment>
    <comment ref="G10" authorId="0">
      <text>
        <r>
          <rPr>
            <sz val="9"/>
            <color indexed="81"/>
            <rFont val="Verdana"/>
          </rPr>
          <t xml:space="preserve">Corus AR 2013, p. 21.
</t>
        </r>
      </text>
    </comment>
    <comment ref="G11" authorId="1">
      <text>
        <r>
          <rPr>
            <b/>
            <sz val="9"/>
            <color indexed="81"/>
            <rFont val="Verdana"/>
          </rPr>
          <t>LR:</t>
        </r>
        <r>
          <rPr>
            <sz val="9"/>
            <color indexed="81"/>
            <rFont val="Verdana"/>
          </rPr>
          <t xml:space="preserve">
CRTC NewCap Aggregate Annual Returns, 2013</t>
        </r>
      </text>
    </comment>
    <comment ref="A20" authorId="0">
      <text>
        <r>
          <rPr>
            <sz val="9"/>
            <color indexed="81"/>
            <rFont val="Verdana"/>
          </rPr>
          <t>Stats Can, Table 357-0002 
Radio broadcasting industry (Private) + CBC / Radio Canada. Total CDN $ - French radio market $.</t>
        </r>
      </text>
    </comment>
  </commentList>
</comments>
</file>

<file path=xl/sharedStrings.xml><?xml version="1.0" encoding="utf-8"?>
<sst xmlns="http://schemas.openxmlformats.org/spreadsheetml/2006/main" count="43" uniqueCount="33">
  <si>
    <t>English-Language Radio Ownership Groups, Revenue ($mills), and Concentration Levels, 2004 - 2013(1)</t>
    <phoneticPr fontId="2" type="noConversion"/>
  </si>
  <si>
    <t>BCE</t>
  </si>
  <si>
    <t xml:space="preserve">   Astral (3)</t>
    <phoneticPr fontId="2" type="noConversion"/>
  </si>
  <si>
    <t>Bell</t>
    <phoneticPr fontId="2" type="noConversion"/>
  </si>
  <si>
    <t xml:space="preserve">      Standard</t>
    <phoneticPr fontId="2" type="noConversion"/>
  </si>
  <si>
    <t>Astral</t>
    <phoneticPr fontId="2" type="noConversion"/>
  </si>
  <si>
    <t xml:space="preserve">   CTV Globemail</t>
    <phoneticPr fontId="2" type="noConversion"/>
  </si>
  <si>
    <t xml:space="preserve">   CHUM</t>
    <phoneticPr fontId="2" type="noConversion"/>
  </si>
  <si>
    <t>Bell</t>
    <phoneticPr fontId="2" type="noConversion"/>
  </si>
  <si>
    <t>Rogers</t>
  </si>
  <si>
    <t>CBC (2)</t>
    <phoneticPr fontId="2" type="noConversion"/>
  </si>
  <si>
    <t>Corus (Shaw) (4)</t>
    <phoneticPr fontId="2" type="noConversion"/>
  </si>
  <si>
    <t>Newcap Inc</t>
  </si>
  <si>
    <t>Jim Pattison</t>
  </si>
  <si>
    <t>Rawlco</t>
  </si>
  <si>
    <t>Maritime Broadcast</t>
  </si>
  <si>
    <t>Golden West (Hildebrand)</t>
    <phoneticPr fontId="2" type="noConversion"/>
  </si>
  <si>
    <t>Others</t>
  </si>
  <si>
    <t>Total Radio $</t>
    <phoneticPr fontId="2" type="noConversion"/>
  </si>
  <si>
    <t>English-Language Radio Ownership Groups, Market Share and Concentration Levels, 2004 - 2013(1)</t>
    <phoneticPr fontId="2" type="noConversion"/>
  </si>
  <si>
    <t xml:space="preserve">   Astral (3)</t>
    <phoneticPr fontId="2" type="noConversion"/>
  </si>
  <si>
    <t>Bell</t>
    <phoneticPr fontId="2" type="noConversion"/>
  </si>
  <si>
    <t xml:space="preserve">       Standard</t>
    <phoneticPr fontId="2" type="noConversion"/>
  </si>
  <si>
    <t>Astral</t>
    <phoneticPr fontId="2" type="noConversion"/>
  </si>
  <si>
    <t xml:space="preserve">   CTV Globemail </t>
    <phoneticPr fontId="2" type="noConversion"/>
  </si>
  <si>
    <t xml:space="preserve">   CHUM</t>
    <phoneticPr fontId="2" type="noConversion"/>
  </si>
  <si>
    <t>CBC (2)</t>
    <phoneticPr fontId="2" type="noConversion"/>
  </si>
  <si>
    <t>Corus (Shaw) (4)</t>
    <phoneticPr fontId="2" type="noConversion"/>
  </si>
  <si>
    <t>Golden West (Hildebrand)</t>
    <phoneticPr fontId="2" type="noConversion"/>
  </si>
  <si>
    <t>Total  Radio $</t>
    <phoneticPr fontId="2" type="noConversion"/>
  </si>
  <si>
    <t>CR</t>
  </si>
  <si>
    <t>HHI</t>
  </si>
  <si>
    <t>Notes and Sources: See Appendix 2.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</si>
</sst>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3">
    <font>
      <sz val="10"/>
      <name val="Verdana"/>
    </font>
    <font>
      <sz val="14"/>
      <name val="Cambria"/>
    </font>
    <font>
      <sz val="8"/>
      <name val="Verdana"/>
    </font>
    <font>
      <b/>
      <sz val="14"/>
      <name val="Cambria"/>
    </font>
    <font>
      <sz val="12"/>
      <name val="Cambria"/>
    </font>
    <font>
      <b/>
      <sz val="12"/>
      <name val="Cambria"/>
    </font>
    <font>
      <sz val="12"/>
      <color indexed="12"/>
      <name val="Cambria"/>
    </font>
    <font>
      <sz val="12"/>
      <color indexed="10"/>
      <name val="Cambria"/>
    </font>
    <font>
      <b/>
      <sz val="12"/>
      <color indexed="8"/>
      <name val="Cambria"/>
    </font>
    <font>
      <sz val="12"/>
      <color indexed="8"/>
      <name val="Cambria"/>
    </font>
    <font>
      <sz val="14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Fill="1"/>
    <xf numFmtId="0" fontId="4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0" xfId="0" applyNumberFormat="1" applyFont="1" applyFill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6" fillId="0" borderId="0" xfId="0" applyNumberFormat="1" applyFont="1"/>
    <xf numFmtId="164" fontId="6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Fill="1"/>
    <xf numFmtId="164" fontId="5" fillId="0" borderId="0" xfId="0" applyNumberFormat="1" applyFont="1" applyFill="1"/>
    <xf numFmtId="164" fontId="5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0" fontId="10" fillId="0" borderId="0" xfId="0" applyFont="1" applyAlignment="1"/>
    <xf numFmtId="164" fontId="3" fillId="0" borderId="0" xfId="0" applyNumberFormat="1" applyFont="1" applyAlignment="1"/>
    <xf numFmtId="0" fontId="5" fillId="0" borderId="0" xfId="0" applyFont="1"/>
    <xf numFmtId="164" fontId="7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FB48"/>
  <sheetViews>
    <sheetView tabSelected="1" zoomScale="12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G52" sqref="G52"/>
    </sheetView>
  </sheetViews>
  <sheetFormatPr baseColWidth="10" defaultColWidth="11" defaultRowHeight="15"/>
  <cols>
    <col min="1" max="1" width="20.42578125" style="7" customWidth="1"/>
    <col min="2" max="8" width="11" style="7"/>
    <col min="9" max="9" width="11" style="11"/>
    <col min="10" max="16384" width="11" style="7"/>
  </cols>
  <sheetData>
    <row r="1" spans="1:16382" s="1" customFormat="1" ht="17">
      <c r="B1" s="2" t="s">
        <v>0</v>
      </c>
      <c r="I1" s="3"/>
    </row>
    <row r="2" spans="1:16382" s="4" customFormat="1">
      <c r="B2" s="5">
        <v>2004</v>
      </c>
      <c r="C2" s="5">
        <v>2008</v>
      </c>
      <c r="D2" s="5">
        <v>2010</v>
      </c>
      <c r="E2" s="5">
        <v>2011</v>
      </c>
      <c r="F2" s="5">
        <v>2012</v>
      </c>
      <c r="G2" s="5">
        <v>2013</v>
      </c>
      <c r="I2" s="6"/>
    </row>
    <row r="3" spans="1:16382" s="9" customFormat="1">
      <c r="A3" s="7" t="s">
        <v>1</v>
      </c>
      <c r="B3" s="8"/>
      <c r="C3" s="8"/>
      <c r="D3" s="8"/>
      <c r="E3" s="8">
        <v>160.5</v>
      </c>
      <c r="F3" s="8">
        <v>157.19999999999999</v>
      </c>
      <c r="G3" s="8">
        <v>314</v>
      </c>
      <c r="I3" s="10"/>
    </row>
    <row r="4" spans="1:16382">
      <c r="A4" s="7" t="s">
        <v>2</v>
      </c>
      <c r="B4" s="8">
        <v>8.6</v>
      </c>
      <c r="C4" s="8">
        <v>181.6</v>
      </c>
      <c r="D4" s="8">
        <v>216.3</v>
      </c>
      <c r="E4" s="8">
        <v>223.7</v>
      </c>
      <c r="F4" s="8">
        <v>227.3</v>
      </c>
      <c r="G4" s="8" t="s">
        <v>3</v>
      </c>
    </row>
    <row r="5" spans="1:16382">
      <c r="A5" s="12" t="s">
        <v>4</v>
      </c>
      <c r="B5" s="8">
        <v>162.9</v>
      </c>
      <c r="C5" s="13" t="s">
        <v>5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  <c r="XFB5" s="13"/>
    </row>
    <row r="6" spans="1:16382" s="9" customFormat="1">
      <c r="A6" s="7" t="s">
        <v>6</v>
      </c>
      <c r="B6" s="8"/>
      <c r="C6" s="8">
        <v>172.1</v>
      </c>
      <c r="D6" s="8">
        <v>161.19999999999999</v>
      </c>
      <c r="E6" s="8" t="s">
        <v>3</v>
      </c>
      <c r="F6" s="14"/>
      <c r="G6" s="14"/>
      <c r="I6" s="10"/>
    </row>
    <row r="7" spans="1:16382" s="9" customFormat="1">
      <c r="A7" s="7" t="s">
        <v>7</v>
      </c>
      <c r="B7" s="8">
        <v>121.1</v>
      </c>
      <c r="C7" s="8" t="s">
        <v>8</v>
      </c>
      <c r="D7" s="8"/>
      <c r="E7" s="8"/>
      <c r="F7" s="14"/>
      <c r="G7" s="14"/>
      <c r="I7" s="10"/>
    </row>
    <row r="8" spans="1:16382">
      <c r="A8" s="7" t="s">
        <v>9</v>
      </c>
      <c r="B8" s="8">
        <v>177.2</v>
      </c>
      <c r="C8" s="8">
        <v>241.3</v>
      </c>
      <c r="D8" s="8">
        <v>204.4</v>
      </c>
      <c r="E8" s="8">
        <v>220.8</v>
      </c>
      <c r="F8" s="8">
        <v>225.1</v>
      </c>
      <c r="G8" s="8">
        <v>224.5</v>
      </c>
    </row>
    <row r="9" spans="1:16382">
      <c r="A9" s="7" t="s">
        <v>10</v>
      </c>
      <c r="B9" s="8">
        <v>232.39999999999998</v>
      </c>
      <c r="C9" s="8">
        <v>234.7</v>
      </c>
      <c r="D9" s="8">
        <v>219.6</v>
      </c>
      <c r="E9" s="8">
        <v>196.6</v>
      </c>
      <c r="F9" s="8">
        <v>191.3</v>
      </c>
      <c r="G9" s="8">
        <v>178.4</v>
      </c>
    </row>
    <row r="10" spans="1:16382">
      <c r="A10" s="7" t="s">
        <v>11</v>
      </c>
      <c r="B10" s="8">
        <v>163.62051282051283</v>
      </c>
      <c r="C10" s="8">
        <v>233.21913370998109</v>
      </c>
      <c r="D10" s="8">
        <v>202.69189842805332</v>
      </c>
      <c r="E10" s="8">
        <v>195.7</v>
      </c>
      <c r="F10" s="8">
        <v>191.4</v>
      </c>
      <c r="G10" s="8">
        <v>183.7</v>
      </c>
      <c r="H10" s="11"/>
      <c r="I10" s="7"/>
    </row>
    <row r="11" spans="1:16382">
      <c r="A11" s="7" t="s">
        <v>12</v>
      </c>
      <c r="B11" s="8">
        <v>58</v>
      </c>
      <c r="C11" s="8">
        <v>95.8</v>
      </c>
      <c r="D11" s="8">
        <v>105.5</v>
      </c>
      <c r="E11" s="8">
        <v>113.6</v>
      </c>
      <c r="F11" s="8">
        <v>117.1</v>
      </c>
      <c r="G11" s="8">
        <v>122</v>
      </c>
    </row>
    <row r="12" spans="1:16382" s="17" customFormat="1">
      <c r="A12" s="7" t="s">
        <v>13</v>
      </c>
      <c r="B12" s="13">
        <v>33.6</v>
      </c>
      <c r="C12" s="13">
        <v>40.799999999999997</v>
      </c>
      <c r="D12" s="13">
        <v>44.322302158273374</v>
      </c>
      <c r="E12" s="8">
        <v>45.080778451272415</v>
      </c>
      <c r="F12" s="8">
        <v>46.278616011557681</v>
      </c>
      <c r="G12" s="8">
        <v>45.596565330509321</v>
      </c>
      <c r="H12" s="15"/>
      <c r="I12" s="16"/>
    </row>
    <row r="13" spans="1:16382" s="17" customFormat="1">
      <c r="A13" s="7" t="s">
        <v>14</v>
      </c>
      <c r="B13" s="13">
        <v>28.9</v>
      </c>
      <c r="C13" s="13">
        <v>35.083842794759825</v>
      </c>
      <c r="D13" s="13">
        <v>38.112663755458513</v>
      </c>
      <c r="E13" s="8">
        <v>38.764876084554849</v>
      </c>
      <c r="F13" s="8">
        <v>39.794894335993746</v>
      </c>
      <c r="G13" s="8">
        <v>39.208400245994738</v>
      </c>
      <c r="H13" s="15"/>
      <c r="I13" s="16"/>
    </row>
    <row r="14" spans="1:16382">
      <c r="A14" s="7" t="s">
        <v>15</v>
      </c>
      <c r="B14" s="13">
        <v>22.9</v>
      </c>
      <c r="C14" s="13">
        <v>27.8</v>
      </c>
      <c r="D14" s="13">
        <v>30.2</v>
      </c>
      <c r="E14" s="8">
        <v>30.716804925131701</v>
      </c>
      <c r="F14" s="8">
        <v>31.532978556894701</v>
      </c>
      <c r="G14" s="8">
        <v>31.068247945788222</v>
      </c>
      <c r="H14" s="15"/>
    </row>
    <row r="15" spans="1:16382">
      <c r="A15" s="7" t="s">
        <v>16</v>
      </c>
      <c r="B15" s="13">
        <v>27.1</v>
      </c>
      <c r="C15" s="13">
        <v>32.9</v>
      </c>
      <c r="D15" s="13">
        <v>29</v>
      </c>
      <c r="E15" s="8">
        <v>29.496269630093401</v>
      </c>
      <c r="F15" s="8">
        <v>30.2800125215213</v>
      </c>
      <c r="G15" s="8">
        <v>29.833748027412433</v>
      </c>
      <c r="H15" s="15"/>
    </row>
    <row r="16" spans="1:16382" s="9" customFormat="1">
      <c r="A16" s="7" t="s">
        <v>17</v>
      </c>
      <c r="B16" s="8">
        <v>169.72248717948696</v>
      </c>
      <c r="C16" s="8">
        <v>231.02502349525889</v>
      </c>
      <c r="D16" s="8">
        <v>296.87813565821466</v>
      </c>
      <c r="E16" s="8">
        <v>322.65327090894789</v>
      </c>
      <c r="F16" s="8">
        <v>317.25349857403239</v>
      </c>
      <c r="G16" s="8">
        <v>396.37603845029548</v>
      </c>
      <c r="H16" s="7"/>
    </row>
    <row r="17" spans="1:16378" s="9" customFormat="1">
      <c r="A17" s="7"/>
      <c r="B17" s="7"/>
      <c r="C17" s="7"/>
      <c r="D17" s="7"/>
      <c r="E17" s="7"/>
      <c r="F17" s="7"/>
      <c r="G17" s="7"/>
      <c r="H17" s="7"/>
    </row>
    <row r="18" spans="1:16378" s="9" customFormat="1">
      <c r="A18" s="7"/>
      <c r="B18" s="7"/>
      <c r="C18" s="7"/>
      <c r="D18" s="7"/>
      <c r="E18" s="7"/>
      <c r="F18" s="7"/>
      <c r="G18" s="7"/>
      <c r="H18" s="7"/>
    </row>
    <row r="19" spans="1:16378" s="9" customFormat="1">
      <c r="A19" s="7"/>
      <c r="B19" s="7"/>
      <c r="C19" s="7"/>
      <c r="D19" s="7"/>
      <c r="E19" s="7"/>
      <c r="F19" s="7"/>
      <c r="G19" s="7"/>
      <c r="H19" s="7"/>
    </row>
    <row r="20" spans="1:16378" s="19" customFormat="1">
      <c r="A20" s="17" t="s">
        <v>18</v>
      </c>
      <c r="B20" s="17">
        <v>1206.0429999999999</v>
      </c>
      <c r="C20" s="17">
        <v>1526.328</v>
      </c>
      <c r="D20" s="17">
        <v>1548.2049999999999</v>
      </c>
      <c r="E20" s="17">
        <v>1577.6120000000001</v>
      </c>
      <c r="F20" s="18">
        <v>1574.54</v>
      </c>
      <c r="G20" s="18">
        <v>1564.683</v>
      </c>
      <c r="H20" s="17"/>
    </row>
    <row r="21" spans="1:16378">
      <c r="A21" s="17"/>
      <c r="B21" s="17"/>
      <c r="C21" s="17"/>
      <c r="D21" s="17"/>
      <c r="E21" s="17"/>
      <c r="F21" s="17"/>
      <c r="G21" s="17"/>
      <c r="H21" s="17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</row>
    <row r="22" spans="1:16378" s="9" customFormat="1">
      <c r="A22" s="7"/>
      <c r="B22" s="7"/>
      <c r="C22" s="7"/>
      <c r="D22" s="7"/>
      <c r="E22" s="7"/>
      <c r="F22" s="7"/>
      <c r="G22" s="7"/>
      <c r="H22" s="7"/>
    </row>
    <row r="23" spans="1:16378" s="20" customFormat="1" ht="18">
      <c r="B23" s="21" t="s">
        <v>19</v>
      </c>
      <c r="C23" s="21"/>
      <c r="D23" s="21"/>
      <c r="E23" s="21"/>
    </row>
    <row r="24" spans="1:16378" s="22" customFormat="1">
      <c r="B24" s="22">
        <v>2004</v>
      </c>
      <c r="C24" s="22">
        <v>2008</v>
      </c>
      <c r="D24" s="22">
        <v>2010</v>
      </c>
      <c r="E24" s="22">
        <v>2011</v>
      </c>
      <c r="F24" s="22">
        <v>2012</v>
      </c>
      <c r="G24" s="22">
        <v>2013</v>
      </c>
    </row>
    <row r="25" spans="1:16378" s="19" customFormat="1">
      <c r="A25" s="7" t="s">
        <v>1</v>
      </c>
      <c r="B25" s="8"/>
      <c r="C25" s="8"/>
      <c r="D25" s="8"/>
      <c r="E25" s="8">
        <f>E3/E20*100</f>
        <v>10.173604156154999</v>
      </c>
      <c r="F25" s="8">
        <f>F3/F20*100</f>
        <v>9.9838683043936651</v>
      </c>
      <c r="G25" s="8">
        <f>G3/G20*100</f>
        <v>20.06796264802519</v>
      </c>
    </row>
    <row r="26" spans="1:16378" s="19" customFormat="1" ht="17" customHeight="1">
      <c r="A26" s="7" t="s">
        <v>20</v>
      </c>
      <c r="B26" s="8">
        <f>B4/B20*100</f>
        <v>0.71307573610559494</v>
      </c>
      <c r="C26" s="8">
        <f t="shared" ref="C26:F26" si="0">C4/C20*100</f>
        <v>11.897835851795945</v>
      </c>
      <c r="D26" s="8">
        <f t="shared" si="0"/>
        <v>13.97101804993525</v>
      </c>
      <c r="E26" s="8">
        <f t="shared" si="0"/>
        <v>14.1796588768341</v>
      </c>
      <c r="F26" s="8">
        <f t="shared" si="0"/>
        <v>14.435962249291858</v>
      </c>
      <c r="G26" s="8" t="s">
        <v>21</v>
      </c>
    </row>
    <row r="27" spans="1:16378">
      <c r="A27" s="12" t="s">
        <v>22</v>
      </c>
      <c r="B27" s="8">
        <f>B5/B20*100</f>
        <v>13.506981094372259</v>
      </c>
      <c r="C27" s="13" t="s">
        <v>23</v>
      </c>
      <c r="D27" s="13"/>
      <c r="E27" s="13"/>
      <c r="F27" s="13"/>
      <c r="G27" s="13"/>
      <c r="I27" s="7"/>
    </row>
    <row r="28" spans="1:16378">
      <c r="A28" s="7" t="s">
        <v>24</v>
      </c>
      <c r="B28" s="8"/>
      <c r="C28" s="8">
        <f>C6/C20*100</f>
        <v>11.275427037963007</v>
      </c>
      <c r="D28" s="8">
        <f>D6/D20*100</f>
        <v>10.41205783471827</v>
      </c>
      <c r="E28" s="8" t="s">
        <v>21</v>
      </c>
      <c r="F28" s="14"/>
      <c r="G28" s="14"/>
      <c r="I28" s="7"/>
    </row>
    <row r="29" spans="1:16378" s="17" customFormat="1">
      <c r="A29" s="7" t="s">
        <v>25</v>
      </c>
      <c r="B29" s="8">
        <f>B7/B20*100</f>
        <v>10.041101353765994</v>
      </c>
      <c r="C29" s="8" t="s">
        <v>21</v>
      </c>
      <c r="D29" s="8"/>
      <c r="E29" s="8"/>
      <c r="F29" s="14"/>
      <c r="G29" s="14"/>
      <c r="H29" s="16"/>
    </row>
    <row r="30" spans="1:16378">
      <c r="A30" s="7" t="s">
        <v>9</v>
      </c>
      <c r="B30" s="8">
        <f t="shared" ref="B30:G30" si="1">B8/B20*100</f>
        <v>14.69267679510598</v>
      </c>
      <c r="C30" s="8">
        <f t="shared" si="1"/>
        <v>15.809183871356616</v>
      </c>
      <c r="D30" s="8">
        <f t="shared" si="1"/>
        <v>13.202385988935575</v>
      </c>
      <c r="E30" s="8">
        <f t="shared" si="1"/>
        <v>13.9958367456637</v>
      </c>
      <c r="F30" s="8">
        <f t="shared" si="1"/>
        <v>14.296238901520445</v>
      </c>
      <c r="G30" s="8">
        <f t="shared" si="1"/>
        <v>14.347954186247311</v>
      </c>
      <c r="H30" s="11"/>
      <c r="I30" s="7"/>
    </row>
    <row r="31" spans="1:16378">
      <c r="A31" s="7" t="s">
        <v>26</v>
      </c>
      <c r="B31" s="8">
        <f t="shared" ref="B31:G31" si="2">B9/B20*100</f>
        <v>19.269628031504681</v>
      </c>
      <c r="C31" s="8">
        <f t="shared" si="2"/>
        <v>15.376773537535836</v>
      </c>
      <c r="D31" s="8">
        <f t="shared" si="2"/>
        <v>14.184168117271293</v>
      </c>
      <c r="E31" s="8">
        <f t="shared" si="2"/>
        <v>12.461872754517586</v>
      </c>
      <c r="F31" s="8">
        <f t="shared" si="2"/>
        <v>12.149580194850561</v>
      </c>
      <c r="G31" s="8">
        <f t="shared" si="2"/>
        <v>11.401670498113676</v>
      </c>
      <c r="H31" s="11"/>
      <c r="I31" s="7"/>
    </row>
    <row r="32" spans="1:16378">
      <c r="A32" s="7" t="s">
        <v>27</v>
      </c>
      <c r="B32" s="8">
        <f t="shared" ref="B32:G32" si="3">B10/B20*100</f>
        <v>13.566722979239781</v>
      </c>
      <c r="C32" s="8">
        <f t="shared" si="3"/>
        <v>15.27975203953417</v>
      </c>
      <c r="D32" s="8">
        <f t="shared" si="3"/>
        <v>13.092058120730352</v>
      </c>
      <c r="E32" s="8">
        <f t="shared" si="3"/>
        <v>12.404824506912979</v>
      </c>
      <c r="F32" s="8">
        <f t="shared" si="3"/>
        <v>12.155931256112897</v>
      </c>
      <c r="G32" s="8">
        <f t="shared" si="3"/>
        <v>11.740397256185437</v>
      </c>
      <c r="H32" s="11"/>
      <c r="I32" s="7"/>
    </row>
    <row r="33" spans="1:9">
      <c r="A33" s="7" t="s">
        <v>12</v>
      </c>
      <c r="B33" s="8">
        <f t="shared" ref="B33:G33" si="4">B11/B20*100</f>
        <v>4.8091154295493617</v>
      </c>
      <c r="C33" s="8">
        <f t="shared" si="4"/>
        <v>6.2765015121258347</v>
      </c>
      <c r="D33" s="8">
        <f t="shared" si="4"/>
        <v>6.8143430618038305</v>
      </c>
      <c r="E33" s="8">
        <f t="shared" si="4"/>
        <v>7.2007565865371204</v>
      </c>
      <c r="F33" s="8">
        <f t="shared" si="4"/>
        <v>7.4370927381965517</v>
      </c>
      <c r="G33" s="8">
        <f t="shared" si="4"/>
        <v>7.797106506557558</v>
      </c>
      <c r="H33" s="11"/>
      <c r="I33" s="7"/>
    </row>
    <row r="34" spans="1:9" s="17" customFormat="1">
      <c r="A34" s="7" t="s">
        <v>13</v>
      </c>
      <c r="B34" s="23">
        <f t="shared" ref="B34:G34" si="5">B12/B20*100</f>
        <v>2.785970317807906</v>
      </c>
      <c r="C34" s="23">
        <f t="shared" si="5"/>
        <v>2.6730820636193533</v>
      </c>
      <c r="D34" s="23">
        <f t="shared" si="5"/>
        <v>2.8628186937952904</v>
      </c>
      <c r="E34" s="23">
        <f t="shared" si="5"/>
        <v>2.8575326792184907</v>
      </c>
      <c r="F34" s="23">
        <f t="shared" si="5"/>
        <v>2.939183254255699</v>
      </c>
      <c r="G34" s="23">
        <f t="shared" si="5"/>
        <v>2.9141088214359918</v>
      </c>
      <c r="H34" s="16"/>
    </row>
    <row r="35" spans="1:9" s="17" customFormat="1">
      <c r="A35" s="7" t="s">
        <v>14</v>
      </c>
      <c r="B35" s="23">
        <f t="shared" ref="B35:G35" si="6">B13/B20*100</f>
        <v>2.3962661364478715</v>
      </c>
      <c r="C35" s="23">
        <f t="shared" si="6"/>
        <v>2.2985782082723913</v>
      </c>
      <c r="D35" s="23">
        <f t="shared" si="6"/>
        <v>2.4617323775248443</v>
      </c>
      <c r="E35" s="23">
        <f t="shared" si="6"/>
        <v>2.4571869435929017</v>
      </c>
      <c r="F35" s="23">
        <f t="shared" si="6"/>
        <v>2.5273981185612144</v>
      </c>
      <c r="G35" s="23">
        <f t="shared" si="6"/>
        <v>2.5058366612275291</v>
      </c>
      <c r="H35" s="16"/>
    </row>
    <row r="36" spans="1:9">
      <c r="A36" s="7" t="s">
        <v>15</v>
      </c>
      <c r="B36" s="23">
        <f t="shared" ref="B36:G36" si="7">B15/B20*100</f>
        <v>2.2470177265653053</v>
      </c>
      <c r="C36" s="23">
        <f t="shared" si="7"/>
        <v>2.155499997379331</v>
      </c>
      <c r="D36" s="23">
        <f t="shared" si="7"/>
        <v>1.8731369553773562</v>
      </c>
      <c r="E36" s="23">
        <f t="shared" si="7"/>
        <v>1.8696783258553686</v>
      </c>
      <c r="F36" s="23">
        <f t="shared" si="7"/>
        <v>1.9231021454851129</v>
      </c>
      <c r="G36" s="23">
        <f t="shared" si="7"/>
        <v>1.9066959906519361</v>
      </c>
      <c r="H36" s="11"/>
      <c r="I36" s="7"/>
    </row>
    <row r="37" spans="1:9">
      <c r="A37" s="7" t="s">
        <v>28</v>
      </c>
      <c r="B37" s="23">
        <f t="shared" ref="B37:G37" si="8">B15/B20*100</f>
        <v>2.2470177265653053</v>
      </c>
      <c r="C37" s="23">
        <f t="shared" si="8"/>
        <v>2.155499997379331</v>
      </c>
      <c r="D37" s="23">
        <f t="shared" si="8"/>
        <v>1.8731369553773562</v>
      </c>
      <c r="E37" s="23">
        <f t="shared" si="8"/>
        <v>1.8696783258553686</v>
      </c>
      <c r="F37" s="23">
        <f t="shared" si="8"/>
        <v>1.9231021454851129</v>
      </c>
      <c r="G37" s="23">
        <f t="shared" si="8"/>
        <v>1.9066959906519361</v>
      </c>
      <c r="H37" s="11"/>
      <c r="I37" s="7"/>
    </row>
    <row r="38" spans="1:9">
      <c r="A38" s="7" t="s">
        <v>17</v>
      </c>
      <c r="B38" s="8">
        <f t="shared" ref="B38:G38" si="9">B16/B20*100</f>
        <v>14.07267296269594</v>
      </c>
      <c r="C38" s="8">
        <f t="shared" si="9"/>
        <v>15.136001140990594</v>
      </c>
      <c r="D38" s="8">
        <f t="shared" si="9"/>
        <v>19.175634729135655</v>
      </c>
      <c r="E38" s="8">
        <f t="shared" si="9"/>
        <v>20.452004099166835</v>
      </c>
      <c r="F38" s="8">
        <f t="shared" si="9"/>
        <v>20.148964051344038</v>
      </c>
      <c r="G38" s="8">
        <f t="shared" si="9"/>
        <v>25.332673675773016</v>
      </c>
      <c r="H38" s="11"/>
      <c r="I38" s="7"/>
    </row>
    <row r="39" spans="1:9">
      <c r="B39" s="8"/>
      <c r="C39" s="8"/>
      <c r="D39" s="8"/>
      <c r="E39" s="8"/>
      <c r="F39" s="8"/>
      <c r="G39" s="8"/>
      <c r="H39" s="11"/>
      <c r="I39" s="7"/>
    </row>
    <row r="40" spans="1:9">
      <c r="B40" s="8"/>
      <c r="C40" s="8"/>
      <c r="D40" s="8"/>
      <c r="E40" s="8"/>
      <c r="F40" s="8"/>
      <c r="G40" s="8"/>
      <c r="H40" s="11"/>
      <c r="I40" s="7"/>
    </row>
    <row r="41" spans="1:9">
      <c r="B41" s="8"/>
      <c r="C41" s="8"/>
      <c r="D41" s="8"/>
      <c r="E41" s="8"/>
      <c r="F41" s="8"/>
      <c r="G41" s="8"/>
      <c r="H41" s="11"/>
      <c r="I41" s="7"/>
    </row>
    <row r="42" spans="1:9">
      <c r="A42" s="17" t="s">
        <v>29</v>
      </c>
      <c r="B42" s="24">
        <f>B20</f>
        <v>1206.0429999999999</v>
      </c>
      <c r="C42" s="24">
        <f t="shared" ref="C42:G42" si="10">C20</f>
        <v>1526.328</v>
      </c>
      <c r="D42" s="24">
        <f t="shared" si="10"/>
        <v>1548.2049999999999</v>
      </c>
      <c r="E42" s="24">
        <f t="shared" si="10"/>
        <v>1577.6120000000001</v>
      </c>
      <c r="F42" s="24">
        <f t="shared" si="10"/>
        <v>1574.54</v>
      </c>
      <c r="G42" s="24">
        <f t="shared" si="10"/>
        <v>1564.683</v>
      </c>
      <c r="H42" s="11"/>
      <c r="I42" s="7"/>
    </row>
    <row r="43" spans="1:9">
      <c r="A43" s="17" t="s">
        <v>30</v>
      </c>
      <c r="B43" s="8">
        <f>B31+B30+B32+B27</f>
        <v>61.036008900222704</v>
      </c>
      <c r="C43" s="8">
        <f>C30+C31+C32+C26</f>
        <v>58.363545300222569</v>
      </c>
      <c r="D43" s="8">
        <f>D26+D30+D31+D32</f>
        <v>54.449630276872469</v>
      </c>
      <c r="E43" s="8">
        <f>E26+E30+E31+E32</f>
        <v>53.042192883928365</v>
      </c>
      <c r="F43" s="8">
        <f>F26+F30+F32+F31</f>
        <v>53.037712601775752</v>
      </c>
      <c r="G43" s="8">
        <f>G25+G30+G31+G32</f>
        <v>57.557984588571614</v>
      </c>
      <c r="H43" s="11"/>
      <c r="I43" s="7"/>
    </row>
    <row r="44" spans="1:9">
      <c r="A44" s="17" t="s">
        <v>31</v>
      </c>
      <c r="B44" s="8">
        <f>SUMSQ(B25:B37)</f>
        <v>1101.7495105093035</v>
      </c>
      <c r="C44" s="8">
        <f t="shared" ref="C44:G44" si="11">SUMSQ(C25:C37)</f>
        <v>1049.6556955448921</v>
      </c>
      <c r="D44" s="8">
        <f t="shared" si="11"/>
        <v>918.20431316482689</v>
      </c>
      <c r="E44" s="8">
        <f t="shared" si="11"/>
        <v>882.67188738935056</v>
      </c>
      <c r="F44" s="8">
        <f t="shared" si="11"/>
        <v>885.56957429852878</v>
      </c>
      <c r="G44" s="8">
        <f t="shared" si="11"/>
        <v>959.25902872584993</v>
      </c>
      <c r="H44" s="11"/>
      <c r="I44" s="7"/>
    </row>
    <row r="45" spans="1:9">
      <c r="A45" s="17"/>
      <c r="B45" s="17"/>
    </row>
    <row r="46" spans="1:9">
      <c r="B46" s="17" t="s">
        <v>32</v>
      </c>
    </row>
    <row r="48" spans="1:9">
      <c r="C48" s="8"/>
      <c r="D48" s="8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 (Engl Lang)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2014-11-19T02:59:23Z</dcterms:created>
  <dcterms:modified xsi:type="dcterms:W3CDTF">2014-11-19T02:59:44Z</dcterms:modified>
</cp:coreProperties>
</file>