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160" yWindow="5160" windowWidth="16420" windowHeight="8340" tabRatio="500"/>
  </bookViews>
  <sheets>
    <sheet name="Press + Mag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1" i="1"/>
  <c r="H32"/>
  <c r="H35"/>
  <c r="H37"/>
  <c r="H40"/>
  <c r="H41"/>
  <c r="H42"/>
  <c r="H44"/>
  <c r="H45"/>
  <c r="H46"/>
  <c r="H47"/>
  <c r="H48"/>
  <c r="H49"/>
  <c r="H50"/>
  <c r="H56"/>
  <c r="G31"/>
  <c r="G32"/>
  <c r="G35"/>
  <c r="G37"/>
  <c r="G40"/>
  <c r="G41"/>
  <c r="G42"/>
  <c r="G44"/>
  <c r="G45"/>
  <c r="G46"/>
  <c r="G47"/>
  <c r="G48"/>
  <c r="G49"/>
  <c r="G50"/>
  <c r="G56"/>
  <c r="F31"/>
  <c r="F32"/>
  <c r="F35"/>
  <c r="F37"/>
  <c r="F40"/>
  <c r="F41"/>
  <c r="F42"/>
  <c r="F44"/>
  <c r="F45"/>
  <c r="F46"/>
  <c r="F47"/>
  <c r="F48"/>
  <c r="F49"/>
  <c r="F50"/>
  <c r="F56"/>
  <c r="E31"/>
  <c r="E32"/>
  <c r="E35"/>
  <c r="E38"/>
  <c r="E40"/>
  <c r="E41"/>
  <c r="E42"/>
  <c r="E44"/>
  <c r="E45"/>
  <c r="E46"/>
  <c r="E47"/>
  <c r="E48"/>
  <c r="E49"/>
  <c r="E50"/>
  <c r="E56"/>
  <c r="D31"/>
  <c r="D33"/>
  <c r="D35"/>
  <c r="D38"/>
  <c r="D40"/>
  <c r="D41"/>
  <c r="D42"/>
  <c r="D44"/>
  <c r="D45"/>
  <c r="D46"/>
  <c r="D47"/>
  <c r="D48"/>
  <c r="D49"/>
  <c r="D50"/>
  <c r="D56"/>
  <c r="C31"/>
  <c r="C33"/>
  <c r="C35"/>
  <c r="C36"/>
  <c r="C39"/>
  <c r="C40"/>
  <c r="C41"/>
  <c r="C43"/>
  <c r="C44"/>
  <c r="C45"/>
  <c r="C46"/>
  <c r="C47"/>
  <c r="C48"/>
  <c r="C49"/>
  <c r="C50"/>
  <c r="C56"/>
  <c r="B31"/>
  <c r="B34"/>
  <c r="B35"/>
  <c r="B37"/>
  <c r="B40"/>
  <c r="B41"/>
  <c r="B43"/>
  <c r="B44"/>
  <c r="B45"/>
  <c r="B47"/>
  <c r="B48"/>
  <c r="B49"/>
  <c r="B50"/>
  <c r="B56"/>
  <c r="H55"/>
  <c r="G55"/>
  <c r="F55"/>
  <c r="E55"/>
  <c r="D55"/>
  <c r="C55"/>
  <c r="B55"/>
  <c r="H54"/>
  <c r="G54"/>
  <c r="F54"/>
  <c r="E54"/>
  <c r="D54"/>
  <c r="C54"/>
  <c r="B54"/>
</calcChain>
</file>

<file path=xl/comments1.xml><?xml version="1.0" encoding="utf-8"?>
<comments xmlns="http://schemas.openxmlformats.org/spreadsheetml/2006/main">
  <authors>
    <author>Dwayne Winseck</author>
  </authors>
  <commentList>
    <comment ref="B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21.</t>
        </r>
      </text>
    </comment>
    <comment ref="C3" authorId="0">
      <text>
        <r>
          <rPr>
            <sz val="9"/>
            <color indexed="81"/>
            <rFont val="Calibri"/>
            <family val="2"/>
          </rPr>
          <t>Torstar Annual Report 2009, p. 71 - printing revenues estimated @ about 7.3% based on totals stated for 2011 and 2012 in Torstar AR 2013, p. 12.</t>
        </r>
      </text>
    </comment>
    <comment ref="D3" authorId="0">
      <text>
        <r>
          <rPr>
            <sz val="9"/>
            <color indexed="81"/>
            <rFont val="Calibri"/>
            <family val="2"/>
          </rPr>
          <t>Dwayne Winseck:
Torstar Annual Report 2009, p. 71 - printing revenues estimated @ about 7.3% based on totals stated for 2011 and 2012 in Torstar AR 2013, p. 12.</t>
        </r>
      </text>
    </comment>
    <comment ref="E3" authorId="0">
      <text>
        <r>
          <rPr>
            <sz val="9"/>
            <color indexed="81"/>
            <rFont val="Calibri"/>
            <family val="2"/>
          </rPr>
          <t>Torstar, AR 2011, p. 100.</t>
        </r>
      </text>
    </comment>
    <comment ref="F3" authorId="0">
      <text>
        <r>
          <rPr>
            <sz val="9"/>
            <color indexed="81"/>
            <rFont val="Calibri"/>
            <family val="2"/>
          </rPr>
          <t>Torstar, AR 2011, p. 11 - printing revenues estimated @ about 7.3% based on totals stated for 2011 and 2012 in Torstar AR 2013, p. 12.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H3" authorId="0">
      <text>
        <r>
          <rPr>
            <sz val="9"/>
            <color indexed="81"/>
            <rFont val="Verdana"/>
          </rPr>
          <t xml:space="preserve">Torstar, AR 2013, p. 12 - printing revenues. </t>
        </r>
      </text>
    </comment>
    <comment ref="E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F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pp. 58 and 75. Revenues decrease between 2011 and 2012 reflects two things: (1) sale of of Lower Mainland Publishing Group, Victoria Times Colonist and Vancouver Island Newspaper Group, to Glacier Media in November 2011 and (2) a decline of $67 million in general. </t>
        </r>
      </text>
    </comment>
    <comment ref="H4" authorId="0">
      <text>
        <r>
          <rPr>
            <sz val="9"/>
            <color indexed="81"/>
            <rFont val="Verdana"/>
          </rPr>
          <t>Postmedia, AR 2013, p. 63.</t>
        </r>
      </text>
    </comment>
    <comment ref="C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2004, p. 15.</t>
        </r>
      </text>
    </comment>
    <comment ref="D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2009, p. 13.</t>
        </r>
      </text>
    </comment>
    <comment ref="H7" authorId="0">
      <text>
        <r>
          <rPr>
            <b/>
            <sz val="9"/>
            <color indexed="81"/>
            <rFont val="Verdana"/>
          </rPr>
          <t xml:space="preserve">estimates based on 2/3rd of Quebecor's newspaper revenue allocated to English-language press, remainder to French-language press, and all magazine revenues to French.  </t>
        </r>
      </text>
    </comment>
    <comment ref="C1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BCE Annual Report 2004, p. 55. Newspaper revenue is residue after revenues for Bell Globemedia TV operations (CTV and pay/specialty channels) are accounted for. </t>
        </r>
      </text>
    </comment>
    <comment ref="H13" authorId="0">
      <text>
        <r>
          <rPr>
            <sz val="9"/>
            <color indexed="81"/>
            <rFont val="Verdana"/>
          </rPr>
          <t xml:space="preserve">Estimate based on half of TC's newspaper revenues coming from QC after its 2012 purchase of outstanding shares in Metro newspaper that it did not own + a split of its magazine revenues based on the relative weight of English and French language markets in the overal Canadian media economy, i.e. approximately 80 / 20 since 2000. </t>
        </r>
      </text>
    </comment>
    <comment ref="G1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for 2010-2012 estimated based on Canada accounting for 2.5% of Time Warner's total publishing revenue - an amount equal to title by title tally for 2008.</t>
        </r>
      </text>
    </comment>
    <comment ref="G19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for 2010-2012 estimated based on Canada accounting for 12.6% of American Media's total revenue as reported in its Annual Report 2012, p. 22 - an amount equal to title by title tally for 2008.</t>
        </r>
      </text>
    </comment>
    <comment ref="G2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for 2010-2012 estimated based on Canada accounting for 1.6% of Bauer Media's total revenue as reported in the Facts and Figures section of its website - an amount equal to title by title tally for 2008.</t>
        </r>
      </text>
    </comment>
    <comment ref="G2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Hearst is privately traded company so it does not make its revenue figures available. Revenues for 2010-2012 estimated based on average rate of growth/decline of Time Warner, Bauer and Readers Digest revenues in Canada. Figures for 2008 and earlier based on an title by title tally of advertising, subscription and newstand revenue.</t>
        </r>
      </text>
    </comment>
  </commentList>
</comments>
</file>

<file path=xl/sharedStrings.xml><?xml version="1.0" encoding="utf-8"?>
<sst xmlns="http://schemas.openxmlformats.org/spreadsheetml/2006/main" count="53" uniqueCount="38">
  <si>
    <t xml:space="preserve">English-Language Newspaper and Magazine Ownership Groups, Revenues ($Millions) and Concentration Levels, 2000-2013 </t>
    <phoneticPr fontId="2" type="noConversion"/>
  </si>
  <si>
    <t xml:space="preserve">Torstar </t>
    <phoneticPr fontId="2" type="noConversion"/>
  </si>
  <si>
    <t>Postmedia</t>
    <phoneticPr fontId="2" type="noConversion"/>
  </si>
  <si>
    <t xml:space="preserve">  Canwest</t>
    <phoneticPr fontId="2" type="noConversion"/>
  </si>
  <si>
    <t>Post Media</t>
  </si>
  <si>
    <t xml:space="preserve">  Hollinger</t>
    <phoneticPr fontId="2" type="noConversion"/>
  </si>
  <si>
    <t>Canwest</t>
    <phoneticPr fontId="2" type="noConversion"/>
  </si>
  <si>
    <t>Quebecor</t>
    <phoneticPr fontId="2" type="noConversion"/>
  </si>
  <si>
    <t xml:space="preserve">   Osprey</t>
    <phoneticPr fontId="2" type="noConversion"/>
  </si>
  <si>
    <t>Quebecor (2007)</t>
    <phoneticPr fontId="2" type="noConversion"/>
  </si>
  <si>
    <t>Thomson/ Globe and Mail</t>
    <phoneticPr fontId="2" type="noConversion"/>
  </si>
  <si>
    <t xml:space="preserve">CTV Globemedia </t>
    <phoneticPr fontId="2" type="noConversion"/>
  </si>
  <si>
    <t>Thomson</t>
  </si>
  <si>
    <t>Bell Globemedia (BCE/Thomson)</t>
  </si>
  <si>
    <t>CTV Globemedia</t>
  </si>
  <si>
    <t>Rogers</t>
  </si>
  <si>
    <t>Transcontinental</t>
  </si>
  <si>
    <t>Glacier/Continental</t>
    <phoneticPr fontId="2" type="noConversion"/>
  </si>
  <si>
    <t xml:space="preserve">   Horizon </t>
  </si>
  <si>
    <t>Glacier/Continetal</t>
    <phoneticPr fontId="2" type="noConversion"/>
  </si>
  <si>
    <t>Trinity (Black Press) (10)</t>
  </si>
  <si>
    <t>Time Warner*</t>
  </si>
  <si>
    <t>FP CDN Newspapers</t>
  </si>
  <si>
    <t>American Media*</t>
  </si>
  <si>
    <t>Bauer Media*</t>
  </si>
  <si>
    <t>Hearst*</t>
  </si>
  <si>
    <t>St. Joseph Media</t>
  </si>
  <si>
    <t>Total $</t>
    <phoneticPr fontId="2" type="noConversion"/>
  </si>
  <si>
    <t xml:space="preserve">English-Language Newspaper and Magazine Ownership Groups, Market Shares and Concentration Levels, 2000-2013 </t>
    <phoneticPr fontId="2" type="noConversion"/>
  </si>
  <si>
    <t xml:space="preserve">  Canwest</t>
    <phoneticPr fontId="2" type="noConversion"/>
  </si>
  <si>
    <t xml:space="preserve">  Hollinger</t>
    <phoneticPr fontId="2" type="noConversion"/>
  </si>
  <si>
    <t>Quebecor</t>
    <phoneticPr fontId="2" type="noConversion"/>
  </si>
  <si>
    <t xml:space="preserve">   Osprey</t>
    <phoneticPr fontId="2" type="noConversion"/>
  </si>
  <si>
    <t>Quebecor (2007)</t>
  </si>
  <si>
    <t>Thomson/ Globe and Mail</t>
    <phoneticPr fontId="2" type="noConversion"/>
  </si>
  <si>
    <t>Total $</t>
    <phoneticPr fontId="2" type="noConversion"/>
  </si>
  <si>
    <t>CR4</t>
  </si>
  <si>
    <t>HHI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</si>
</sst>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2">
    <font>
      <sz val="10"/>
      <name val="Verdana"/>
    </font>
    <font>
      <b/>
      <sz val="14"/>
      <name val="Cambria"/>
    </font>
    <font>
      <sz val="8"/>
      <name val="Verdana"/>
    </font>
    <font>
      <b/>
      <sz val="12"/>
      <name val="Cambria"/>
    </font>
    <font>
      <sz val="12"/>
      <name val="Cambria"/>
    </font>
    <font>
      <sz val="12"/>
      <color indexed="10"/>
      <name val="Cambria"/>
    </font>
    <font>
      <b/>
      <sz val="12"/>
      <color indexed="8"/>
      <name val="Cambria"/>
    </font>
    <font>
      <sz val="14"/>
      <name val="Cambria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9"/>
      <color indexed="81"/>
      <name val="Verdana"/>
    </font>
    <font>
      <b/>
      <sz val="9"/>
      <color indexed="8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164" fontId="1" fillId="0" borderId="0" xfId="0" applyNumberFormat="1" applyFont="1" applyAlignment="1"/>
    <xf numFmtId="164" fontId="1" fillId="0" borderId="0" xfId="0" applyNumberFormat="1" applyFont="1"/>
    <xf numFmtId="0" fontId="3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/>
    <xf numFmtId="164" fontId="4" fillId="0" borderId="0" xfId="0" applyNumberFormat="1" applyFont="1" applyBorder="1" applyProtection="1">
      <protection locked="0"/>
    </xf>
    <xf numFmtId="164" fontId="4" fillId="0" borderId="0" xfId="1" applyNumberFormat="1" applyFont="1"/>
    <xf numFmtId="164" fontId="6" fillId="0" borderId="0" xfId="0" applyNumberFormat="1" applyFont="1"/>
    <xf numFmtId="164" fontId="5" fillId="0" borderId="0" xfId="0" applyNumberFormat="1" applyFont="1" applyBorder="1"/>
    <xf numFmtId="164" fontId="3" fillId="0" borderId="0" xfId="0" applyNumberFormat="1" applyFont="1"/>
    <xf numFmtId="164" fontId="7" fillId="0" borderId="0" xfId="0" applyNumberFormat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J56"/>
  <sheetViews>
    <sheetView tabSelected="1" zoomScale="125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H7" sqref="H7"/>
    </sheetView>
  </sheetViews>
  <sheetFormatPr baseColWidth="10" defaultRowHeight="15"/>
  <cols>
    <col min="1" max="1" width="25.28515625" style="4" customWidth="1"/>
    <col min="2" max="3" width="12.5703125" style="4" customWidth="1"/>
    <col min="4" max="4" width="14.7109375" style="4" customWidth="1"/>
    <col min="5" max="7" width="12.5703125" style="4" customWidth="1"/>
    <col min="8" max="16384" width="10.7109375" style="4"/>
  </cols>
  <sheetData>
    <row r="1" spans="1:8" s="2" customFormat="1" ht="25" customHeight="1">
      <c r="A1" s="1"/>
      <c r="B1" s="1" t="s">
        <v>0</v>
      </c>
    </row>
    <row r="2" spans="1:8" s="3" customFormat="1">
      <c r="B2" s="3">
        <v>2000</v>
      </c>
      <c r="C2" s="3">
        <v>2004</v>
      </c>
      <c r="D2" s="3">
        <v>2008</v>
      </c>
      <c r="E2" s="3">
        <v>2010</v>
      </c>
      <c r="F2" s="3">
        <v>2011</v>
      </c>
      <c r="G2" s="3">
        <v>2012</v>
      </c>
      <c r="H2" s="3">
        <v>2013</v>
      </c>
    </row>
    <row r="3" spans="1:8">
      <c r="A3" s="4" t="s">
        <v>1</v>
      </c>
      <c r="B3" s="5">
        <v>843.1</v>
      </c>
      <c r="C3" s="5">
        <v>930.47047206032653</v>
      </c>
      <c r="D3" s="5">
        <v>983.60047509874869</v>
      </c>
      <c r="E3" s="5">
        <v>1010.0263928403723</v>
      </c>
      <c r="F3" s="5">
        <v>978.59999999999991</v>
      </c>
      <c r="G3" s="5">
        <v>916</v>
      </c>
      <c r="H3" s="4">
        <v>930.47047206032653</v>
      </c>
    </row>
    <row r="4" spans="1:8">
      <c r="A4" s="4" t="s">
        <v>2</v>
      </c>
      <c r="B4" s="5"/>
      <c r="C4" s="5"/>
      <c r="D4" s="5"/>
      <c r="E4" s="5">
        <v>1052.5</v>
      </c>
      <c r="F4" s="5">
        <v>1019.1</v>
      </c>
      <c r="G4" s="6">
        <v>831.9</v>
      </c>
      <c r="H4" s="5">
        <v>751.6</v>
      </c>
    </row>
    <row r="5" spans="1:8">
      <c r="A5" s="4" t="s">
        <v>3</v>
      </c>
      <c r="C5" s="5">
        <v>1193.5999999999999</v>
      </c>
      <c r="D5" s="5">
        <v>1298.0999999999999</v>
      </c>
      <c r="E5" s="5" t="s">
        <v>4</v>
      </c>
      <c r="F5" s="5"/>
      <c r="G5" s="6"/>
    </row>
    <row r="6" spans="1:8">
      <c r="A6" s="4" t="s">
        <v>5</v>
      </c>
      <c r="B6" s="4">
        <v>1065.2</v>
      </c>
      <c r="C6" s="4" t="s">
        <v>6</v>
      </c>
    </row>
    <row r="7" spans="1:8" s="7" customFormat="1">
      <c r="A7" s="4" t="s">
        <v>7</v>
      </c>
      <c r="B7" s="4">
        <v>537.00695793097759</v>
      </c>
      <c r="C7" s="4">
        <v>555.28252681434594</v>
      </c>
      <c r="D7" s="4">
        <v>742.81344493691051</v>
      </c>
      <c r="E7" s="4">
        <v>654.26536602458987</v>
      </c>
      <c r="F7" s="4">
        <v>646.75984500000004</v>
      </c>
      <c r="G7" s="4">
        <v>601.20000000000005</v>
      </c>
      <c r="H7" s="4">
        <v>585.16485643136184</v>
      </c>
    </row>
    <row r="8" spans="1:8">
      <c r="A8" s="4" t="s">
        <v>8</v>
      </c>
      <c r="C8" s="5">
        <v>296.95</v>
      </c>
      <c r="D8" s="5" t="s">
        <v>9</v>
      </c>
    </row>
    <row r="9" spans="1:8">
      <c r="A9" s="4" t="s">
        <v>10</v>
      </c>
      <c r="B9" s="5">
        <v>424.8</v>
      </c>
      <c r="C9" s="5"/>
      <c r="D9" s="5"/>
      <c r="E9" s="5"/>
      <c r="F9" s="5">
        <v>396.20759999999996</v>
      </c>
      <c r="G9" s="6">
        <v>323.47909659338211</v>
      </c>
      <c r="H9" s="4">
        <v>272.10000000000002</v>
      </c>
    </row>
    <row r="10" spans="1:8">
      <c r="A10" s="4" t="s">
        <v>11</v>
      </c>
      <c r="B10" s="5"/>
      <c r="C10" s="5"/>
      <c r="D10" s="5">
        <v>411.17250000000001</v>
      </c>
      <c r="E10" s="8">
        <v>400.78400000000005</v>
      </c>
      <c r="F10" s="5" t="s">
        <v>12</v>
      </c>
      <c r="G10" s="6"/>
    </row>
    <row r="11" spans="1:8">
      <c r="A11" s="4" t="s">
        <v>13</v>
      </c>
      <c r="B11" s="5"/>
      <c r="C11" s="5">
        <v>438.1</v>
      </c>
      <c r="D11" s="5" t="s">
        <v>14</v>
      </c>
      <c r="E11" s="5"/>
      <c r="F11" s="5"/>
      <c r="G11" s="6"/>
    </row>
    <row r="12" spans="1:8">
      <c r="A12" s="4" t="s">
        <v>15</v>
      </c>
      <c r="B12" s="4">
        <v>302.7</v>
      </c>
      <c r="C12" s="4">
        <v>278.60000000000002</v>
      </c>
      <c r="D12" s="4">
        <v>299.2</v>
      </c>
      <c r="E12" s="4">
        <v>285.19</v>
      </c>
      <c r="F12" s="4">
        <v>273.87</v>
      </c>
      <c r="G12" s="4">
        <v>226.8</v>
      </c>
      <c r="H12" s="4">
        <v>238.56</v>
      </c>
    </row>
    <row r="13" spans="1:8">
      <c r="A13" s="4" t="s">
        <v>16</v>
      </c>
      <c r="B13" s="4">
        <v>105.47499999999999</v>
      </c>
      <c r="C13" s="4">
        <v>206.38</v>
      </c>
      <c r="D13" s="4">
        <v>248.63099999999997</v>
      </c>
      <c r="E13" s="4">
        <v>240.291</v>
      </c>
      <c r="F13" s="4">
        <v>241.89799999999997</v>
      </c>
      <c r="G13" s="4">
        <v>265.49</v>
      </c>
      <c r="H13" s="4">
        <v>201.29684831460673</v>
      </c>
    </row>
    <row r="14" spans="1:8">
      <c r="A14" s="4" t="s">
        <v>17</v>
      </c>
      <c r="B14" s="6"/>
      <c r="C14" s="5"/>
      <c r="D14" s="4">
        <v>7.5545377517302574</v>
      </c>
      <c r="E14" s="4">
        <v>8.8564194395246556</v>
      </c>
      <c r="F14" s="5">
        <v>152.36262888115434</v>
      </c>
      <c r="G14" s="5">
        <v>129.63187650336994</v>
      </c>
      <c r="H14" s="5">
        <v>175.74105450336992</v>
      </c>
    </row>
    <row r="15" spans="1:8">
      <c r="A15" s="4" t="s">
        <v>18</v>
      </c>
      <c r="B15" s="4">
        <v>46.183200000000006</v>
      </c>
      <c r="C15" s="5">
        <v>77.379181694946695</v>
      </c>
      <c r="D15" s="5" t="s">
        <v>19</v>
      </c>
      <c r="E15" s="5"/>
      <c r="F15" s="5"/>
      <c r="G15" s="6"/>
    </row>
    <row r="16" spans="1:8">
      <c r="A16" s="4" t="s">
        <v>20</v>
      </c>
      <c r="B16" s="5">
        <v>154.21114085297975</v>
      </c>
      <c r="C16" s="5">
        <v>179.02953446809079</v>
      </c>
      <c r="D16" s="4">
        <v>152.36262888115434</v>
      </c>
      <c r="E16" s="5">
        <v>202.79014031128813</v>
      </c>
      <c r="F16" s="5">
        <v>205.63078931128814</v>
      </c>
      <c r="G16" s="6">
        <v>164.59734669543909</v>
      </c>
      <c r="H16" s="4">
        <v>155.18881151578341</v>
      </c>
    </row>
    <row r="17" spans="1:10">
      <c r="A17" s="9" t="s">
        <v>21</v>
      </c>
      <c r="B17" s="10">
        <v>72.2</v>
      </c>
      <c r="C17" s="10">
        <v>120.8</v>
      </c>
      <c r="D17" s="4">
        <v>113.3</v>
      </c>
      <c r="E17" s="4">
        <v>91.9</v>
      </c>
      <c r="F17" s="4">
        <v>91.9</v>
      </c>
      <c r="G17" s="4">
        <v>85.9</v>
      </c>
      <c r="H17" s="4">
        <v>86.393678160919549</v>
      </c>
    </row>
    <row r="18" spans="1:10">
      <c r="A18" s="4" t="s">
        <v>22</v>
      </c>
      <c r="B18" s="5"/>
      <c r="C18" s="4">
        <v>126.25024381807093</v>
      </c>
      <c r="D18" s="4">
        <v>140.96863260280531</v>
      </c>
      <c r="E18" s="4">
        <v>134.11126800000002</v>
      </c>
      <c r="F18" s="4">
        <v>121.64754600000002</v>
      </c>
      <c r="G18" s="4">
        <v>109.2549854667019</v>
      </c>
      <c r="H18" s="4">
        <v>80.435131695206309</v>
      </c>
    </row>
    <row r="19" spans="1:10">
      <c r="A19" s="9" t="s">
        <v>23</v>
      </c>
      <c r="B19" s="10">
        <v>70.599999999999994</v>
      </c>
      <c r="C19" s="10">
        <v>68.400000000000006</v>
      </c>
      <c r="D19" s="4">
        <v>67.2</v>
      </c>
      <c r="E19" s="4">
        <v>51.9</v>
      </c>
      <c r="F19" s="4">
        <v>50.1</v>
      </c>
      <c r="G19" s="11">
        <v>48.7</v>
      </c>
      <c r="H19" s="4">
        <v>48.979885057471265</v>
      </c>
    </row>
    <row r="20" spans="1:10">
      <c r="A20" s="9" t="s">
        <v>24</v>
      </c>
      <c r="B20" s="10">
        <v>30.6</v>
      </c>
      <c r="C20" s="10">
        <v>39.6</v>
      </c>
      <c r="D20" s="4">
        <v>57.1</v>
      </c>
      <c r="E20" s="4">
        <v>45.3</v>
      </c>
      <c r="F20" s="4">
        <v>42.8</v>
      </c>
      <c r="G20" s="4">
        <v>45.7</v>
      </c>
      <c r="H20" s="4">
        <v>45.962643678160923</v>
      </c>
    </row>
    <row r="21" spans="1:10">
      <c r="A21" s="9" t="s">
        <v>25</v>
      </c>
      <c r="B21" s="10">
        <v>38.9</v>
      </c>
      <c r="C21" s="10">
        <v>56.6</v>
      </c>
      <c r="D21" s="4">
        <v>61.9</v>
      </c>
      <c r="E21" s="4">
        <v>50.436254485488753</v>
      </c>
      <c r="F21" s="4">
        <v>43.408273335889604</v>
      </c>
      <c r="G21" s="4">
        <v>44.026339837154431</v>
      </c>
      <c r="H21" s="4">
        <v>44.252873563218394</v>
      </c>
    </row>
    <row r="22" spans="1:10">
      <c r="A22" s="9" t="s">
        <v>26</v>
      </c>
      <c r="B22" s="9">
        <v>22.3</v>
      </c>
      <c r="C22" s="9">
        <v>23.1</v>
      </c>
      <c r="D22" s="4">
        <v>28.5</v>
      </c>
      <c r="E22" s="4">
        <v>29.8</v>
      </c>
      <c r="F22" s="4">
        <v>32.1</v>
      </c>
      <c r="G22" s="4">
        <v>32.1</v>
      </c>
      <c r="H22" s="4">
        <v>32.28448275862069</v>
      </c>
      <c r="J22" s="12"/>
    </row>
    <row r="23" spans="1:10">
      <c r="A23" s="9"/>
      <c r="B23" s="9"/>
      <c r="C23" s="9"/>
      <c r="J23" s="12"/>
    </row>
    <row r="24" spans="1:10">
      <c r="A24" s="9"/>
      <c r="B24" s="13"/>
      <c r="C24" s="13"/>
      <c r="D24" s="7"/>
      <c r="E24" s="7"/>
      <c r="F24" s="7"/>
      <c r="G24" s="7"/>
      <c r="H24" s="7"/>
      <c r="J24" s="12"/>
    </row>
    <row r="25" spans="1:10">
      <c r="A25" s="9"/>
      <c r="B25" s="13"/>
      <c r="C25" s="13"/>
      <c r="D25" s="7"/>
      <c r="E25" s="7"/>
      <c r="F25" s="7"/>
      <c r="G25" s="7"/>
      <c r="H25" s="7"/>
      <c r="J25" s="12"/>
    </row>
    <row r="26" spans="1:10" s="14" customFormat="1">
      <c r="A26" s="14" t="s">
        <v>27</v>
      </c>
      <c r="B26" s="14">
        <v>4682.4043522175443</v>
      </c>
      <c r="C26" s="14">
        <v>5410.5904212379601</v>
      </c>
      <c r="D26" s="14">
        <v>6258.0078572264101</v>
      </c>
      <c r="E26" s="14">
        <v>5661.538245796809</v>
      </c>
      <c r="F26" s="14">
        <v>5541.359420019473</v>
      </c>
      <c r="G26" s="14">
        <v>5449.0732999607962</v>
      </c>
      <c r="H26" s="14">
        <v>5141.8073652215808</v>
      </c>
    </row>
    <row r="27" spans="1:10">
      <c r="A27" s="14"/>
    </row>
    <row r="29" spans="1:10" s="15" customFormat="1" ht="17">
      <c r="B29" s="1" t="s">
        <v>28</v>
      </c>
      <c r="C29" s="1"/>
      <c r="D29" s="1"/>
      <c r="E29" s="1"/>
      <c r="F29" s="1"/>
      <c r="G29" s="1"/>
    </row>
    <row r="30" spans="1:10" s="3" customFormat="1">
      <c r="B30" s="3">
        <v>2000</v>
      </c>
      <c r="C30" s="3">
        <v>2004</v>
      </c>
      <c r="D30" s="3">
        <v>2008</v>
      </c>
      <c r="E30" s="3">
        <v>2010</v>
      </c>
      <c r="F30" s="3">
        <v>2011</v>
      </c>
      <c r="G30" s="3">
        <v>2012</v>
      </c>
      <c r="H30" s="3">
        <v>2013</v>
      </c>
    </row>
    <row r="31" spans="1:10">
      <c r="A31" s="4" t="s">
        <v>1</v>
      </c>
      <c r="B31" s="5">
        <f t="shared" ref="B31:H31" si="0">B3/B26*100</f>
        <v>18.005706824544436</v>
      </c>
      <c r="C31" s="5">
        <f t="shared" si="0"/>
        <v>17.197207691197441</v>
      </c>
      <c r="D31" s="5">
        <f t="shared" si="0"/>
        <v>15.717469481329269</v>
      </c>
      <c r="E31" s="5">
        <f t="shared" si="0"/>
        <v>17.840140770756559</v>
      </c>
      <c r="F31" s="5">
        <f t="shared" si="0"/>
        <v>17.659926487796042</v>
      </c>
      <c r="G31" s="5">
        <f t="shared" si="0"/>
        <v>16.81019780017623</v>
      </c>
      <c r="H31" s="5">
        <f t="shared" si="0"/>
        <v>18.096175254520233</v>
      </c>
    </row>
    <row r="32" spans="1:10">
      <c r="A32" s="4" t="s">
        <v>2</v>
      </c>
      <c r="B32" s="5"/>
      <c r="C32" s="5"/>
      <c r="D32" s="5"/>
      <c r="E32" s="5">
        <f>E4/E26*100</f>
        <v>18.590353969283669</v>
      </c>
      <c r="F32" s="5">
        <f>F4/F26*100</f>
        <v>18.390794076959889</v>
      </c>
      <c r="G32" s="5">
        <f>G4/G26*100</f>
        <v>15.266816102583631</v>
      </c>
      <c r="H32" s="5">
        <f>H4/H26*100</f>
        <v>14.617428204014612</v>
      </c>
    </row>
    <row r="33" spans="1:8">
      <c r="A33" s="4" t="s">
        <v>29</v>
      </c>
      <c r="C33" s="5">
        <f>C5/C26*100</f>
        <v>22.060439010774363</v>
      </c>
      <c r="D33" s="5">
        <f>D5/D26*100</f>
        <v>20.743022853527165</v>
      </c>
      <c r="E33" s="5"/>
      <c r="F33" s="5"/>
      <c r="G33" s="6"/>
    </row>
    <row r="34" spans="1:8">
      <c r="A34" s="4" t="s">
        <v>30</v>
      </c>
      <c r="B34" s="4">
        <f>B6/B26*100</f>
        <v>22.74899645297679</v>
      </c>
    </row>
    <row r="35" spans="1:8">
      <c r="A35" s="4" t="s">
        <v>31</v>
      </c>
      <c r="B35" s="4">
        <f t="shared" ref="B35:H35" si="1">B7/B26*100</f>
        <v>11.468615641377831</v>
      </c>
      <c r="C35" s="4">
        <f t="shared" si="1"/>
        <v>10.262882302728352</v>
      </c>
      <c r="D35" s="4">
        <f t="shared" si="1"/>
        <v>11.869806844028641</v>
      </c>
      <c r="E35" s="4">
        <f t="shared" si="1"/>
        <v>11.556318046783911</v>
      </c>
      <c r="F35" s="4">
        <f t="shared" si="1"/>
        <v>11.671501448966239</v>
      </c>
      <c r="G35" s="4">
        <f t="shared" si="1"/>
        <v>11.033068687189902</v>
      </c>
      <c r="H35" s="4">
        <f t="shared" si="1"/>
        <v>11.380528574238891</v>
      </c>
    </row>
    <row r="36" spans="1:8">
      <c r="A36" s="4" t="s">
        <v>32</v>
      </c>
      <c r="C36" s="5">
        <f>C8/C26*100</f>
        <v>5.4883104593242695</v>
      </c>
      <c r="D36" s="5" t="s">
        <v>33</v>
      </c>
    </row>
    <row r="37" spans="1:8">
      <c r="A37" s="4" t="s">
        <v>34</v>
      </c>
      <c r="B37" s="5">
        <f>B9/B26*100</f>
        <v>9.0722621979201481</v>
      </c>
      <c r="C37" s="5"/>
      <c r="D37" s="5"/>
      <c r="E37" s="5"/>
      <c r="F37" s="5">
        <f t="shared" ref="F37:H37" si="2">F9/F26*100</f>
        <v>7.150007244947985</v>
      </c>
      <c r="G37" s="5">
        <f t="shared" si="2"/>
        <v>5.9364056746256173</v>
      </c>
      <c r="H37" s="5">
        <f t="shared" si="2"/>
        <v>5.2919135368711769</v>
      </c>
    </row>
    <row r="38" spans="1:8">
      <c r="A38" s="4" t="s">
        <v>11</v>
      </c>
      <c r="B38" s="5"/>
      <c r="C38" s="5"/>
      <c r="D38" s="5">
        <f>D10/D26*100</f>
        <v>6.5703417026746012</v>
      </c>
      <c r="E38" s="5">
        <f>E10/E26*100</f>
        <v>7.07906548715001</v>
      </c>
      <c r="F38" s="5"/>
      <c r="G38" s="6"/>
    </row>
    <row r="39" spans="1:8">
      <c r="A39" s="4" t="s">
        <v>13</v>
      </c>
      <c r="B39" s="5"/>
      <c r="C39" s="5">
        <f>C11/C26*100</f>
        <v>8.0970830517931045</v>
      </c>
      <c r="D39" s="5"/>
      <c r="E39" s="5"/>
      <c r="F39" s="5"/>
      <c r="G39" s="6"/>
    </row>
    <row r="40" spans="1:8">
      <c r="A40" s="4" t="s">
        <v>15</v>
      </c>
      <c r="B40" s="4">
        <f>B12/B26*100</f>
        <v>6.4646275125010089</v>
      </c>
      <c r="C40" s="4">
        <f t="shared" ref="C40:H40" si="3">C12/C26*100</f>
        <v>5.1491607811676765</v>
      </c>
      <c r="D40" s="4">
        <f t="shared" si="3"/>
        <v>4.7810742144482923</v>
      </c>
      <c r="E40" s="4">
        <f t="shared" si="3"/>
        <v>5.037323561520199</v>
      </c>
      <c r="F40" s="4">
        <f t="shared" si="3"/>
        <v>4.9422890529457408</v>
      </c>
      <c r="G40" s="4">
        <f t="shared" si="3"/>
        <v>4.1621756125327165</v>
      </c>
      <c r="H40" s="4">
        <f t="shared" si="3"/>
        <v>4.6396137205291721</v>
      </c>
    </row>
    <row r="41" spans="1:8">
      <c r="A41" s="4" t="s">
        <v>16</v>
      </c>
      <c r="B41" s="4">
        <f>B13/B26*100</f>
        <v>2.2525820511431909</v>
      </c>
      <c r="C41" s="4">
        <f t="shared" ref="C41:H41" si="4">C13/C26*100</f>
        <v>3.8143711486625445</v>
      </c>
      <c r="D41" s="4">
        <f t="shared" si="4"/>
        <v>3.9730055581968355</v>
      </c>
      <c r="E41" s="4">
        <f t="shared" si="4"/>
        <v>4.2442705421692564</v>
      </c>
      <c r="F41" s="4">
        <f t="shared" si="4"/>
        <v>4.3653187181124942</v>
      </c>
      <c r="G41" s="4">
        <f t="shared" si="4"/>
        <v>4.8722046004026058</v>
      </c>
      <c r="H41" s="4">
        <f t="shared" si="4"/>
        <v>3.914904507627972</v>
      </c>
    </row>
    <row r="42" spans="1:8">
      <c r="A42" s="4" t="s">
        <v>17</v>
      </c>
      <c r="B42" s="6"/>
      <c r="C42" s="5"/>
      <c r="D42" s="4">
        <f>D14/D26*100</f>
        <v>0.12071793331174367</v>
      </c>
      <c r="E42" s="4">
        <f>E14/E26*100</f>
        <v>0.15643132758309569</v>
      </c>
      <c r="F42" s="4">
        <f>F14/F26*100</f>
        <v>2.7495532654082724</v>
      </c>
      <c r="G42" s="4">
        <f>G14/G26*100</f>
        <v>2.3789710537441766</v>
      </c>
      <c r="H42" s="4">
        <f>H14/H26*100</f>
        <v>3.4178848412730556</v>
      </c>
    </row>
    <row r="43" spans="1:8">
      <c r="A43" s="4" t="s">
        <v>18</v>
      </c>
      <c r="B43" s="4">
        <f>B15/B26*100</f>
        <v>0.98631379364168026</v>
      </c>
      <c r="C43" s="4">
        <f>C15/C26*100</f>
        <v>1.430143028221347</v>
      </c>
      <c r="D43" s="5"/>
      <c r="E43" s="5"/>
      <c r="F43" s="5"/>
      <c r="G43" s="6"/>
    </row>
    <row r="44" spans="1:8">
      <c r="A44" s="4" t="s">
        <v>20</v>
      </c>
      <c r="B44" s="5">
        <f>B16/B26*100</f>
        <v>3.2934178523037372</v>
      </c>
      <c r="C44" s="5">
        <f t="shared" ref="C44:H44" si="5">C16/C26*100</f>
        <v>3.3088724248162236</v>
      </c>
      <c r="D44" s="5">
        <f t="shared" si="5"/>
        <v>2.4346826075843637</v>
      </c>
      <c r="E44" s="5">
        <f t="shared" si="5"/>
        <v>3.581891201774392</v>
      </c>
      <c r="F44" s="5">
        <f t="shared" si="5"/>
        <v>3.710836524488887</v>
      </c>
      <c r="G44" s="5">
        <f t="shared" si="5"/>
        <v>3.0206484228542734</v>
      </c>
      <c r="H44" s="5">
        <f t="shared" si="5"/>
        <v>3.0181763044150083</v>
      </c>
    </row>
    <row r="45" spans="1:8">
      <c r="A45" s="9" t="s">
        <v>21</v>
      </c>
      <c r="B45" s="5">
        <f>B17/B26*100</f>
        <v>1.5419428688555428</v>
      </c>
      <c r="C45" s="5">
        <f t="shared" ref="C45:H45" si="6">C17/C26*100</f>
        <v>2.2326583717338666</v>
      </c>
      <c r="D45" s="5">
        <f t="shared" si="6"/>
        <v>1.8104803091476989</v>
      </c>
      <c r="E45" s="5">
        <f t="shared" si="6"/>
        <v>1.6232337575079994</v>
      </c>
      <c r="F45" s="5">
        <f t="shared" si="6"/>
        <v>1.6584378134359863</v>
      </c>
      <c r="G45" s="5">
        <f t="shared" si="6"/>
        <v>1.576414837374605</v>
      </c>
      <c r="H45" s="5">
        <f t="shared" si="6"/>
        <v>1.6802200476290403</v>
      </c>
    </row>
    <row r="46" spans="1:8">
      <c r="A46" s="4" t="s">
        <v>22</v>
      </c>
      <c r="B46" s="5"/>
      <c r="C46" s="4">
        <f t="shared" ref="C46:H46" si="7">C18/C26*100</f>
        <v>2.3333912565716717</v>
      </c>
      <c r="D46" s="4">
        <f t="shared" si="7"/>
        <v>2.2526119464682735</v>
      </c>
      <c r="E46" s="4">
        <f t="shared" si="7"/>
        <v>2.3688132478759774</v>
      </c>
      <c r="F46" s="4">
        <f t="shared" si="7"/>
        <v>2.195265399326372</v>
      </c>
      <c r="G46" s="4">
        <f t="shared" si="7"/>
        <v>2.0050195593347575</v>
      </c>
      <c r="H46" s="4">
        <f t="shared" si="7"/>
        <v>1.5643357672101363</v>
      </c>
    </row>
    <row r="47" spans="1:8">
      <c r="A47" s="9" t="s">
        <v>23</v>
      </c>
      <c r="B47" s="4">
        <f>B19/B26*100</f>
        <v>1.5077723897673312</v>
      </c>
      <c r="C47" s="4">
        <f t="shared" ref="C47:H47" si="8">C19/C26*100</f>
        <v>1.2641873561804347</v>
      </c>
      <c r="D47" s="4">
        <f t="shared" si="8"/>
        <v>1.0738241551167289</v>
      </c>
      <c r="E47" s="4">
        <f t="shared" si="8"/>
        <v>0.91671199145446303</v>
      </c>
      <c r="F47" s="4">
        <f t="shared" si="8"/>
        <v>0.90411027696564661</v>
      </c>
      <c r="G47" s="4">
        <f t="shared" si="8"/>
        <v>0.89372994854648724</v>
      </c>
      <c r="H47" s="4">
        <f t="shared" si="8"/>
        <v>0.9525810980155327</v>
      </c>
    </row>
    <row r="48" spans="1:8">
      <c r="A48" s="9" t="s">
        <v>24</v>
      </c>
      <c r="B48" s="4">
        <f>B20/B26*100</f>
        <v>0.65351041256204456</v>
      </c>
      <c r="C48" s="4">
        <f t="shared" ref="C48:H48" si="9">C20/C26*100</f>
        <v>0.73189794305183042</v>
      </c>
      <c r="D48" s="4">
        <f t="shared" si="9"/>
        <v>0.91243094132686331</v>
      </c>
      <c r="E48" s="4">
        <f t="shared" si="9"/>
        <v>0.80013590005562962</v>
      </c>
      <c r="F48" s="4">
        <f t="shared" si="9"/>
        <v>0.77237364978302725</v>
      </c>
      <c r="G48" s="4">
        <f t="shared" si="9"/>
        <v>0.83867471557647777</v>
      </c>
      <c r="H48" s="4">
        <f t="shared" si="9"/>
        <v>0.89390053756283039</v>
      </c>
    </row>
    <row r="49" spans="1:8">
      <c r="A49" s="9" t="s">
        <v>25</v>
      </c>
      <c r="B49" s="4">
        <f>B21/B26*100</f>
        <v>0.83076977283214148</v>
      </c>
      <c r="C49" s="4">
        <f t="shared" ref="C49:H49" si="10">C21/C26*100</f>
        <v>1.0460965549680203</v>
      </c>
      <c r="D49" s="4">
        <f t="shared" si="10"/>
        <v>0.9891326666923439</v>
      </c>
      <c r="E49" s="4">
        <f t="shared" si="10"/>
        <v>0.89085778980532737</v>
      </c>
      <c r="F49" s="4">
        <f t="shared" si="10"/>
        <v>0.78335061932757766</v>
      </c>
      <c r="G49" s="4">
        <f t="shared" si="10"/>
        <v>0.80796013218378226</v>
      </c>
      <c r="H49" s="4">
        <f t="shared" si="10"/>
        <v>0.86064821997296581</v>
      </c>
    </row>
    <row r="50" spans="1:8">
      <c r="A50" s="9" t="s">
        <v>26</v>
      </c>
      <c r="B50" s="4">
        <f>B22/B26*100</f>
        <v>0.47625105229194742</v>
      </c>
      <c r="C50" s="4">
        <f t="shared" ref="C50:H50" si="11">C22/C26*100</f>
        <v>0.42694046678023445</v>
      </c>
      <c r="D50" s="4">
        <f t="shared" si="11"/>
        <v>0.45541649435754128</v>
      </c>
      <c r="E50" s="4">
        <f t="shared" si="11"/>
        <v>0.52635871570988435</v>
      </c>
      <c r="F50" s="4">
        <f t="shared" si="11"/>
        <v>0.57928023733727052</v>
      </c>
      <c r="G50" s="4">
        <f t="shared" si="11"/>
        <v>0.58909099277910149</v>
      </c>
      <c r="H50" s="4">
        <f t="shared" si="11"/>
        <v>0.62788199684391377</v>
      </c>
    </row>
    <row r="51" spans="1:8">
      <c r="A51" s="9"/>
      <c r="B51" s="13"/>
      <c r="C51" s="13"/>
      <c r="D51" s="13"/>
      <c r="E51" s="13"/>
      <c r="F51" s="13"/>
      <c r="G51" s="13"/>
      <c r="H51" s="13"/>
    </row>
    <row r="52" spans="1:8">
      <c r="A52" s="9"/>
      <c r="B52" s="13"/>
      <c r="C52" s="13"/>
      <c r="D52" s="13"/>
      <c r="E52" s="13"/>
      <c r="F52" s="13"/>
      <c r="G52" s="13"/>
      <c r="H52" s="13"/>
    </row>
    <row r="53" spans="1:8">
      <c r="A53" s="9"/>
      <c r="B53" s="13"/>
      <c r="C53" s="13"/>
      <c r="D53" s="13"/>
      <c r="E53" s="13"/>
      <c r="F53" s="13"/>
      <c r="G53" s="13"/>
      <c r="H53" s="13"/>
    </row>
    <row r="54" spans="1:8" s="14" customFormat="1">
      <c r="A54" s="14" t="s">
        <v>35</v>
      </c>
      <c r="B54" s="14">
        <f>B26</f>
        <v>4682.4043522175443</v>
      </c>
      <c r="C54" s="14">
        <f t="shared" ref="C54:H54" si="12">C26</f>
        <v>5410.5904212379601</v>
      </c>
      <c r="D54" s="14">
        <f t="shared" si="12"/>
        <v>6258.0078572264101</v>
      </c>
      <c r="E54" s="14">
        <f t="shared" si="12"/>
        <v>5661.538245796809</v>
      </c>
      <c r="F54" s="14">
        <f t="shared" si="12"/>
        <v>5541.359420019473</v>
      </c>
      <c r="G54" s="14">
        <f t="shared" si="12"/>
        <v>5449.0732999607962</v>
      </c>
      <c r="H54" s="14">
        <f t="shared" si="12"/>
        <v>5141.8073652215808</v>
      </c>
    </row>
    <row r="55" spans="1:8">
      <c r="A55" s="14" t="s">
        <v>36</v>
      </c>
      <c r="B55" s="4">
        <f>B31+B34+B35+B37</f>
        <v>61.295581116819207</v>
      </c>
      <c r="C55" s="4">
        <f>C31+C33+C35+C39</f>
        <v>57.617612056493265</v>
      </c>
      <c r="D55" s="4">
        <f>D31+D33+D35+D38</f>
        <v>54.900640881559674</v>
      </c>
      <c r="E55" s="4">
        <f>E31+E32+E35+E38</f>
        <v>55.065878273974157</v>
      </c>
      <c r="F55" s="4">
        <f>F31+F32+F35+F37</f>
        <v>54.87222925867016</v>
      </c>
      <c r="G55" s="4">
        <f>G31+G32+G35+G37</f>
        <v>49.04648826457538</v>
      </c>
      <c r="H55" s="4">
        <f>H31+H32+H35+H37</f>
        <v>49.386045569644921</v>
      </c>
    </row>
    <row r="56" spans="1:8">
      <c r="A56" s="14" t="s">
        <v>37</v>
      </c>
      <c r="B56" s="4">
        <f>SUMSQ(B31:B50)</f>
        <v>1120.237389538129</v>
      </c>
      <c r="C56" s="4">
        <f t="shared" ref="C56:H56" si="13">SUMSQ(C31:C50)</f>
        <v>1051.3151289386165</v>
      </c>
      <c r="D56" s="4">
        <f t="shared" si="13"/>
        <v>917.48276031718024</v>
      </c>
      <c r="E56" s="4">
        <f t="shared" si="13"/>
        <v>914.57383830154492</v>
      </c>
      <c r="F56" s="4">
        <f t="shared" si="13"/>
        <v>912.18622586437994</v>
      </c>
      <c r="G56" s="4">
        <f t="shared" si="13"/>
        <v>737.48098809318299</v>
      </c>
      <c r="H56" s="4">
        <f t="shared" si="13"/>
        <v>764.41706930580744</v>
      </c>
    </row>
  </sheetData>
  <phoneticPr fontId="2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+ Mags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2014-11-19T03:00:14Z</dcterms:created>
  <dcterms:modified xsi:type="dcterms:W3CDTF">2014-11-19T03:00:36Z</dcterms:modified>
</cp:coreProperties>
</file>