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Default Extension="vml" ContentType="application/vnd.openxmlformats-officedocument.vmlDrawing"/>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3680" yWindow="3680" windowWidth="17900" windowHeight="9820" tabRatio="500"/>
  </bookViews>
  <sheets>
    <sheet name="Press + Mags" sheetId="1" r:id="rId1"/>
  </sheet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16" i="1"/>
  <c r="H17"/>
  <c r="H18"/>
  <c r="H19"/>
  <c r="H20"/>
  <c r="H21"/>
  <c r="H27"/>
  <c r="G3"/>
  <c r="G16"/>
  <c r="G17"/>
  <c r="G18"/>
  <c r="G19"/>
  <c r="G20"/>
  <c r="G21"/>
  <c r="G27"/>
  <c r="F16"/>
  <c r="F17"/>
  <c r="F18"/>
  <c r="F19"/>
  <c r="F20"/>
  <c r="F21"/>
  <c r="F27"/>
  <c r="E16"/>
  <c r="E17"/>
  <c r="E18"/>
  <c r="E19"/>
  <c r="E20"/>
  <c r="E21"/>
  <c r="E27"/>
  <c r="D16"/>
  <c r="D17"/>
  <c r="D18"/>
  <c r="D19"/>
  <c r="D20"/>
  <c r="D21"/>
  <c r="D27"/>
  <c r="C16"/>
  <c r="C17"/>
  <c r="C18"/>
  <c r="C19"/>
  <c r="C20"/>
  <c r="C21"/>
  <c r="C27"/>
  <c r="B16"/>
  <c r="B17"/>
  <c r="B18"/>
  <c r="B19"/>
  <c r="B20"/>
  <c r="B21"/>
  <c r="B27"/>
  <c r="H26"/>
  <c r="G26"/>
  <c r="F26"/>
  <c r="E26"/>
  <c r="D26"/>
  <c r="C26"/>
  <c r="B26"/>
  <c r="H25"/>
  <c r="G25"/>
  <c r="F25"/>
  <c r="E25"/>
  <c r="D25"/>
  <c r="C25"/>
  <c r="B25"/>
</calcChain>
</file>

<file path=xl/comments1.xml><?xml version="1.0" encoding="utf-8"?>
<comments xmlns="http://schemas.openxmlformats.org/spreadsheetml/2006/main">
  <authors>
    <author>Dwayne Winseck</author>
  </authors>
  <commentList>
    <comment ref="H4" authorId="0">
      <text>
        <r>
          <rPr>
            <sz val="9"/>
            <color indexed="81"/>
            <rFont val="Verdana"/>
          </rPr>
          <t xml:space="preserve">estimates based on 2/3rd of Quebecor's newspaper revenue allocated to English-language press, remainder to French-language press, and all magazine revenues to French.  </t>
        </r>
      </text>
    </comment>
    <comment ref="H5" authorId="0">
      <text>
        <r>
          <rPr>
            <sz val="9"/>
            <color indexed="81"/>
            <rFont val="Calibri"/>
            <family val="2"/>
          </rPr>
          <t xml:space="preserve">Annual Report 2012, p. 28 for Media Sector revenues and AR 2011, p. 17 for indication that newspapers account for 36% of media segment revenue. Losses offset by purchase of outstanding stake in Metro Montreal.  End of 2013 agreed to buy all of Quebecor's community newspapers and associated websites in Quebec (TC, AR 2013, p. 23). 
</t>
        </r>
      </text>
    </comment>
  </commentList>
</comments>
</file>

<file path=xl/sharedStrings.xml><?xml version="1.0" encoding="utf-8"?>
<sst xmlns="http://schemas.openxmlformats.org/spreadsheetml/2006/main" count="19" uniqueCount="14">
  <si>
    <t>French-Language Newspaper and Magazine Ownership Groups, Revenues ($Millions) and Concentration Levels, 2000-2013</t>
    <phoneticPr fontId="2" type="noConversion"/>
  </si>
  <si>
    <t>Power Corp/Gesca/Unimedia</t>
  </si>
  <si>
    <t>Quebecor</t>
    <phoneticPr fontId="2" type="noConversion"/>
  </si>
  <si>
    <t>Transcontinental</t>
  </si>
  <si>
    <t>Le Devoir</t>
    <phoneticPr fontId="2" type="noConversion"/>
  </si>
  <si>
    <t>Readers Digest*</t>
  </si>
  <si>
    <t>National Geog.</t>
  </si>
  <si>
    <t>Total $</t>
    <phoneticPr fontId="2" type="noConversion"/>
  </si>
  <si>
    <t>French-Language Newspaper and Magazine Ownership Groups, Market Shares and Concentration Levels, 2000-2013</t>
    <phoneticPr fontId="2" type="noConversion"/>
  </si>
  <si>
    <t>Quebecor</t>
    <phoneticPr fontId="2" type="noConversion"/>
  </si>
  <si>
    <t>Total $</t>
    <phoneticPr fontId="2" type="noConversion"/>
  </si>
  <si>
    <t>CR4</t>
  </si>
  <si>
    <t>HHI</t>
  </si>
  <si>
    <t>Notes and Sources: See Appendix 2.</t>
  </si>
</sst>
</file>

<file path=xl/styles.xml><?xml version="1.0" encoding="utf-8"?>
<styleSheet xmlns="http://schemas.openxmlformats.org/spreadsheetml/2006/main">
  <numFmts count="2">
    <numFmt numFmtId="43" formatCode="_(* #,##0.00_);_(* \(#,##0.00\);_(* &quot;-&quot;??_);_(@_)"/>
    <numFmt numFmtId="165" formatCode="0.0"/>
  </numFmts>
  <fonts count="9">
    <font>
      <sz val="12"/>
      <color indexed="8"/>
      <name val="Calibri"/>
      <family val="2"/>
    </font>
    <font>
      <sz val="14"/>
      <color indexed="8"/>
      <name val="Calibri"/>
      <family val="2"/>
    </font>
    <font>
      <sz val="8"/>
      <name val="Verdana"/>
    </font>
    <font>
      <b/>
      <sz val="14"/>
      <name val="Cambria"/>
    </font>
    <font>
      <b/>
      <sz val="12"/>
      <name val="Cambria"/>
    </font>
    <font>
      <sz val="12"/>
      <color indexed="8"/>
      <name val="Cambria"/>
    </font>
    <font>
      <sz val="12"/>
      <name val="Cambria"/>
    </font>
    <font>
      <sz val="9"/>
      <color indexed="81"/>
      <name val="Verdana"/>
    </font>
    <font>
      <sz val="9"/>
      <color indexed="8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applyAlignment="1"/>
    <xf numFmtId="165" fontId="3" fillId="0" borderId="0" xfId="0" applyNumberFormat="1" applyFont="1" applyAlignment="1">
      <alignment vertical="top"/>
    </xf>
    <xf numFmtId="0" fontId="4" fillId="0" borderId="0" xfId="0" applyNumberFormat="1" applyFont="1" applyAlignment="1">
      <alignment horizontal="right"/>
    </xf>
    <xf numFmtId="0" fontId="5" fillId="0" borderId="0" xfId="0" applyNumberFormat="1" applyFont="1" applyAlignment="1">
      <alignment horizontal="right"/>
    </xf>
    <xf numFmtId="165" fontId="6" fillId="0" borderId="0" xfId="0" applyNumberFormat="1" applyFont="1"/>
    <xf numFmtId="165" fontId="5" fillId="0" borderId="0" xfId="0" applyNumberFormat="1" applyFont="1"/>
    <xf numFmtId="165" fontId="6" fillId="0" borderId="0" xfId="0" applyNumberFormat="1" applyFont="1" applyFill="1" applyBorder="1" applyAlignment="1">
      <alignment horizontal="right"/>
    </xf>
    <xf numFmtId="165" fontId="6" fillId="0" borderId="0" xfId="0" applyNumberFormat="1" applyFont="1" applyFill="1"/>
    <xf numFmtId="165" fontId="6" fillId="0" borderId="0" xfId="0" applyNumberFormat="1" applyFont="1" applyFill="1" applyAlignment="1">
      <alignment horizontal="right"/>
    </xf>
    <xf numFmtId="165" fontId="4" fillId="0" borderId="0" xfId="0" applyNumberFormat="1" applyFont="1"/>
    <xf numFmtId="165" fontId="4" fillId="0" borderId="0" xfId="0" applyNumberFormat="1" applyFont="1" applyAlignment="1">
      <alignment vertical="top"/>
    </xf>
    <xf numFmtId="165" fontId="5" fillId="0" borderId="0" xfId="0" applyNumberFormat="1" applyFont="1" applyAlignment="1">
      <alignment vertical="top"/>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H31"/>
  <sheetViews>
    <sheetView tabSelected="1" zoomScale="125" workbookViewId="0">
      <pane xSplit="1" ySplit="2" topLeftCell="B11" activePane="bottomRight" state="frozen"/>
      <selection pane="topRight" activeCell="B1" sqref="B1"/>
      <selection pane="bottomLeft" activeCell="A3" sqref="A3"/>
      <selection pane="bottomRight" activeCell="H25" sqref="H25"/>
    </sheetView>
  </sheetViews>
  <sheetFormatPr baseColWidth="10" defaultRowHeight="15"/>
  <cols>
    <col min="1" max="1" width="27.83203125" style="6" customWidth="1"/>
    <col min="2" max="16384" width="10.83203125" style="6"/>
  </cols>
  <sheetData>
    <row r="1" spans="1:8" s="1" customFormat="1" ht="18">
      <c r="B1" s="2" t="s">
        <v>0</v>
      </c>
      <c r="C1" s="2"/>
      <c r="D1" s="2"/>
      <c r="E1" s="2"/>
      <c r="F1" s="2"/>
      <c r="G1" s="2"/>
    </row>
    <row r="2" spans="1:8" s="4" customFormat="1">
      <c r="A2" s="3"/>
      <c r="B2" s="3">
        <v>2000</v>
      </c>
      <c r="C2" s="3">
        <v>2004</v>
      </c>
      <c r="D2" s="3">
        <v>2008</v>
      </c>
      <c r="E2" s="3">
        <v>2010</v>
      </c>
      <c r="F2" s="3">
        <v>2011</v>
      </c>
      <c r="G2" s="3">
        <v>2012</v>
      </c>
      <c r="H2" s="3">
        <v>2013</v>
      </c>
    </row>
    <row r="3" spans="1:8">
      <c r="A3" s="5" t="s">
        <v>1</v>
      </c>
      <c r="B3" s="5">
        <v>410.83679999999998</v>
      </c>
      <c r="C3" s="5">
        <v>493.3</v>
      </c>
      <c r="D3" s="5">
        <v>586.60609999999997</v>
      </c>
      <c r="E3" s="5">
        <v>523.96860000000004</v>
      </c>
      <c r="F3" s="5">
        <v>565.32060000000001</v>
      </c>
      <c r="G3" s="5">
        <f>(F3+H3)/2</f>
        <v>466.96030000000002</v>
      </c>
      <c r="H3" s="5">
        <v>368.6</v>
      </c>
    </row>
    <row r="4" spans="1:8">
      <c r="A4" s="5" t="s">
        <v>2</v>
      </c>
      <c r="B4" s="5">
        <v>318.43399999999997</v>
      </c>
      <c r="C4" s="5">
        <v>375.67399999999998</v>
      </c>
      <c r="D4" s="5">
        <v>480.27599999999995</v>
      </c>
      <c r="E4" s="5">
        <v>426.83199999999999</v>
      </c>
      <c r="F4" s="5">
        <v>416.85599999999999</v>
      </c>
      <c r="G4" s="5">
        <v>393.79999999999995</v>
      </c>
      <c r="H4" s="5">
        <v>360.26194174757279</v>
      </c>
    </row>
    <row r="5" spans="1:8">
      <c r="A5" s="5" t="s">
        <v>3</v>
      </c>
      <c r="B5" s="7">
        <v>73.525000000000006</v>
      </c>
      <c r="C5" s="8">
        <v>112.06</v>
      </c>
      <c r="D5" s="7">
        <v>132.47699999999998</v>
      </c>
      <c r="E5" s="7">
        <v>130.79699999999997</v>
      </c>
      <c r="F5" s="7">
        <v>131.666</v>
      </c>
      <c r="G5" s="8">
        <v>137.32999999999998</v>
      </c>
      <c r="H5" s="5">
        <v>201.29684831460673</v>
      </c>
    </row>
    <row r="6" spans="1:8">
      <c r="A6" s="5" t="s">
        <v>4</v>
      </c>
      <c r="B6" s="7">
        <v>32.680200000000006</v>
      </c>
      <c r="C6" s="5">
        <v>35.237299999999998</v>
      </c>
      <c r="D6" s="5">
        <v>38.376100000000001</v>
      </c>
      <c r="E6" s="7">
        <v>34.601700000000001</v>
      </c>
      <c r="F6" s="7">
        <v>33.822600000000001</v>
      </c>
      <c r="G6" s="8">
        <v>37.141450679539965</v>
      </c>
      <c r="H6" s="5">
        <v>26.866227224184829</v>
      </c>
    </row>
    <row r="7" spans="1:8">
      <c r="A7" s="5" t="s">
        <v>5</v>
      </c>
      <c r="B7" s="9">
        <v>11.248770702383174</v>
      </c>
      <c r="C7" s="9">
        <v>10.983730903701328</v>
      </c>
      <c r="D7" s="9">
        <v>10.152007667217248</v>
      </c>
      <c r="E7" s="9">
        <v>7.3628168524185362</v>
      </c>
      <c r="F7" s="9">
        <v>6.1354330852626155</v>
      </c>
      <c r="G7" s="9">
        <v>6.1930858971054139</v>
      </c>
      <c r="H7" s="9">
        <v>6.1967333333400836</v>
      </c>
    </row>
    <row r="8" spans="1:8">
      <c r="A8" s="5" t="s">
        <v>6</v>
      </c>
      <c r="B8" s="5">
        <v>6.1846689493945801</v>
      </c>
      <c r="C8" s="5">
        <v>7.3509794374966084</v>
      </c>
      <c r="D8" s="5">
        <v>8.045365759988373</v>
      </c>
      <c r="E8" s="5">
        <v>6.5372144194681674</v>
      </c>
      <c r="F8" s="5">
        <v>5.6017115538287108</v>
      </c>
      <c r="G8" s="5">
        <v>5.7348583095381738</v>
      </c>
      <c r="H8" s="5">
        <v>5.7339902597465064</v>
      </c>
    </row>
    <row r="9" spans="1:8">
      <c r="A9" s="5"/>
      <c r="B9" s="5"/>
      <c r="C9" s="5"/>
      <c r="D9" s="5"/>
      <c r="E9" s="5"/>
      <c r="F9" s="5"/>
      <c r="G9" s="5"/>
      <c r="H9" s="5"/>
    </row>
    <row r="10" spans="1:8">
      <c r="A10" s="5"/>
      <c r="B10" s="5"/>
      <c r="C10" s="5"/>
      <c r="D10" s="5"/>
      <c r="E10" s="5"/>
      <c r="F10" s="5"/>
      <c r="G10" s="5"/>
      <c r="H10" s="5"/>
    </row>
    <row r="11" spans="1:8">
      <c r="A11" s="5"/>
      <c r="B11" s="5"/>
      <c r="C11" s="5"/>
      <c r="D11" s="5"/>
      <c r="E11" s="5"/>
      <c r="F11" s="5"/>
      <c r="G11" s="5"/>
      <c r="H11" s="5"/>
    </row>
    <row r="12" spans="1:8">
      <c r="A12" s="10" t="s">
        <v>7</v>
      </c>
      <c r="B12" s="10">
        <v>1161.2109197870759</v>
      </c>
      <c r="C12" s="10">
        <v>1344.5671639654311</v>
      </c>
      <c r="D12" s="10">
        <v>1516.6988985002556</v>
      </c>
      <c r="E12" s="10">
        <v>1374.1411298326636</v>
      </c>
      <c r="F12" s="10">
        <v>1357.3475558839712</v>
      </c>
      <c r="G12" s="10">
        <v>1329.3568880489556</v>
      </c>
      <c r="H12" s="10">
        <v>1311.8804504560944</v>
      </c>
    </row>
    <row r="13" spans="1:8">
      <c r="A13" s="5"/>
      <c r="B13" s="5"/>
      <c r="C13" s="5"/>
      <c r="D13" s="5"/>
      <c r="E13" s="5"/>
      <c r="F13" s="5"/>
      <c r="G13" s="5"/>
      <c r="H13" s="5"/>
    </row>
    <row r="14" spans="1:8" s="1" customFormat="1" ht="18">
      <c r="B14" s="2" t="s">
        <v>8</v>
      </c>
      <c r="C14" s="2"/>
      <c r="D14" s="2"/>
      <c r="E14" s="2"/>
      <c r="F14" s="2"/>
      <c r="G14" s="2"/>
    </row>
    <row r="15" spans="1:8" s="4" customFormat="1">
      <c r="A15" s="3"/>
      <c r="B15" s="3">
        <v>2000</v>
      </c>
      <c r="C15" s="3">
        <v>2004</v>
      </c>
      <c r="D15" s="3">
        <v>2008</v>
      </c>
      <c r="E15" s="3">
        <v>2010</v>
      </c>
      <c r="F15" s="3">
        <v>2011</v>
      </c>
      <c r="G15" s="3">
        <v>2012</v>
      </c>
      <c r="H15" s="3">
        <v>2013</v>
      </c>
    </row>
    <row r="16" spans="1:8">
      <c r="A16" s="5" t="s">
        <v>1</v>
      </c>
      <c r="B16" s="5">
        <f>B3/B12*100</f>
        <v>35.380032429882121</v>
      </c>
      <c r="C16" s="5">
        <f t="shared" ref="C16:H16" si="0">C3/C12*100</f>
        <v>36.688386658584413</v>
      </c>
      <c r="D16" s="5">
        <f t="shared" si="0"/>
        <v>38.676503331020328</v>
      </c>
      <c r="E16" s="5">
        <f t="shared" si="0"/>
        <v>38.130624913600137</v>
      </c>
      <c r="F16" s="5">
        <f t="shared" si="0"/>
        <v>41.648920171505779</v>
      </c>
      <c r="G16" s="5">
        <f t="shared" si="0"/>
        <v>35.126782295861808</v>
      </c>
      <c r="H16" s="5">
        <f t="shared" si="0"/>
        <v>28.097072402584462</v>
      </c>
    </row>
    <row r="17" spans="1:8">
      <c r="A17" s="5" t="s">
        <v>9</v>
      </c>
      <c r="B17" s="5">
        <f>B4/B12*100</f>
        <v>27.422580564294837</v>
      </c>
      <c r="C17" s="5">
        <f t="shared" ref="C17:H17" si="1">C4/C12*100</f>
        <v>27.940143866971496</v>
      </c>
      <c r="D17" s="5">
        <f t="shared" si="1"/>
        <v>31.665876494992322</v>
      </c>
      <c r="E17" s="5">
        <f t="shared" si="1"/>
        <v>31.061729449287174</v>
      </c>
      <c r="F17" s="5">
        <f t="shared" si="1"/>
        <v>30.711073091999857</v>
      </c>
      <c r="G17" s="5">
        <f t="shared" si="1"/>
        <v>29.623346713008321</v>
      </c>
      <c r="H17" s="5">
        <f t="shared" si="1"/>
        <v>27.461491755771071</v>
      </c>
    </row>
    <row r="18" spans="1:8">
      <c r="A18" s="5" t="s">
        <v>3</v>
      </c>
      <c r="B18" s="7">
        <f>B5/B12*100</f>
        <v>6.3317523756564258</v>
      </c>
      <c r="C18" s="7">
        <f t="shared" ref="C18:H18" si="2">C5/C12*100</f>
        <v>8.3342805776626179</v>
      </c>
      <c r="D18" s="7">
        <f t="shared" si="2"/>
        <v>8.734561627953715</v>
      </c>
      <c r="E18" s="7">
        <f t="shared" si="2"/>
        <v>9.5184546303426494</v>
      </c>
      <c r="F18" s="7">
        <f t="shared" si="2"/>
        <v>9.7002421693132721</v>
      </c>
      <c r="G18" s="7">
        <f t="shared" si="2"/>
        <v>10.330559177494751</v>
      </c>
      <c r="H18" s="7">
        <f t="shared" si="2"/>
        <v>15.344145744730241</v>
      </c>
    </row>
    <row r="19" spans="1:8">
      <c r="A19" s="5" t="s">
        <v>4</v>
      </c>
      <c r="B19" s="7">
        <f>B6/B12*100</f>
        <v>2.8143207614678971</v>
      </c>
      <c r="C19" s="7">
        <f t="shared" ref="C19:H19" si="3">C6/C12*100</f>
        <v>2.6207169819674365</v>
      </c>
      <c r="D19" s="7">
        <f t="shared" si="3"/>
        <v>2.530238535674227</v>
      </c>
      <c r="E19" s="7">
        <f t="shared" si="3"/>
        <v>2.5180601358037826</v>
      </c>
      <c r="F19" s="7">
        <f t="shared" si="3"/>
        <v>2.4918157367567564</v>
      </c>
      <c r="G19" s="7">
        <f t="shared" si="3"/>
        <v>2.7939412668971837</v>
      </c>
      <c r="H19" s="7">
        <f t="shared" si="3"/>
        <v>2.0479173399408759</v>
      </c>
    </row>
    <row r="20" spans="1:8">
      <c r="A20" s="5" t="s">
        <v>5</v>
      </c>
      <c r="B20" s="9">
        <f>B7/B12*100</f>
        <v>0.96871037902793689</v>
      </c>
      <c r="C20" s="9">
        <f t="shared" ref="C20:H20" si="4">C7/C12*100</f>
        <v>0.81689715456889755</v>
      </c>
      <c r="D20" s="9">
        <f t="shared" si="4"/>
        <v>0.6693489180519463</v>
      </c>
      <c r="E20" s="9">
        <f t="shared" si="4"/>
        <v>0.53581227521478414</v>
      </c>
      <c r="F20" s="9">
        <f t="shared" si="4"/>
        <v>0.45201636520183081</v>
      </c>
      <c r="G20" s="9">
        <f t="shared" si="4"/>
        <v>0.4658708246658097</v>
      </c>
      <c r="H20" s="9">
        <f t="shared" si="4"/>
        <v>0.47235503289843972</v>
      </c>
    </row>
    <row r="21" spans="1:8">
      <c r="A21" s="5" t="s">
        <v>6</v>
      </c>
      <c r="B21" s="5">
        <f>B8/B12*100</f>
        <v>0.53260513176440194</v>
      </c>
      <c r="C21" s="5">
        <f t="shared" ref="C21:H21" si="5">C8/C12*100</f>
        <v>0.54671716181264729</v>
      </c>
      <c r="D21" s="5">
        <f t="shared" si="5"/>
        <v>0.53045240343642386</v>
      </c>
      <c r="E21" s="5">
        <f t="shared" si="5"/>
        <v>0.47573093312942599</v>
      </c>
      <c r="F21" s="5">
        <f t="shared" si="5"/>
        <v>0.41269544631703425</v>
      </c>
      <c r="G21" s="5">
        <f t="shared" si="5"/>
        <v>0.43140095493505876</v>
      </c>
      <c r="H21" s="5">
        <f t="shared" si="5"/>
        <v>0.43708176745472505</v>
      </c>
    </row>
    <row r="22" spans="1:8">
      <c r="A22" s="5"/>
      <c r="B22" s="5"/>
      <c r="C22" s="5"/>
      <c r="D22" s="5"/>
      <c r="E22" s="5"/>
      <c r="F22" s="5"/>
      <c r="G22" s="5"/>
      <c r="H22" s="5"/>
    </row>
    <row r="23" spans="1:8">
      <c r="A23" s="5"/>
      <c r="B23" s="5"/>
      <c r="C23" s="5"/>
      <c r="D23" s="5"/>
      <c r="E23" s="5"/>
      <c r="F23" s="5"/>
      <c r="G23" s="5"/>
      <c r="H23" s="5"/>
    </row>
    <row r="24" spans="1:8">
      <c r="A24" s="5"/>
      <c r="B24" s="5"/>
      <c r="C24" s="5"/>
      <c r="D24" s="5"/>
      <c r="E24" s="5"/>
      <c r="F24" s="5"/>
      <c r="G24" s="5"/>
      <c r="H24" s="5"/>
    </row>
    <row r="25" spans="1:8">
      <c r="A25" s="10" t="s">
        <v>10</v>
      </c>
      <c r="B25" s="10">
        <f>B12</f>
        <v>1161.2109197870759</v>
      </c>
      <c r="C25" s="10">
        <f t="shared" ref="C25:H25" si="6">C12</f>
        <v>1344.5671639654311</v>
      </c>
      <c r="D25" s="10">
        <f t="shared" si="6"/>
        <v>1516.6988985002556</v>
      </c>
      <c r="E25" s="10">
        <f t="shared" si="6"/>
        <v>1374.1411298326636</v>
      </c>
      <c r="F25" s="10">
        <f t="shared" si="6"/>
        <v>1357.3475558839712</v>
      </c>
      <c r="G25" s="10">
        <f t="shared" si="6"/>
        <v>1329.3568880489556</v>
      </c>
      <c r="H25" s="10">
        <f t="shared" si="6"/>
        <v>1311.8804504560944</v>
      </c>
    </row>
    <row r="26" spans="1:8">
      <c r="A26" s="10" t="s">
        <v>11</v>
      </c>
      <c r="B26" s="5">
        <f>B16+B17+B18+B19</f>
        <v>71.948686131301272</v>
      </c>
      <c r="C26" s="5">
        <f t="shared" ref="C26:H26" si="7">C16+C17+C18+C19</f>
        <v>75.583528085185947</v>
      </c>
      <c r="D26" s="5">
        <f t="shared" si="7"/>
        <v>81.607179989640585</v>
      </c>
      <c r="E26" s="5">
        <f t="shared" si="7"/>
        <v>81.22886912903374</v>
      </c>
      <c r="F26" s="5">
        <f t="shared" si="7"/>
        <v>84.552051169575662</v>
      </c>
      <c r="G26" s="5">
        <f t="shared" si="7"/>
        <v>77.87462945326206</v>
      </c>
      <c r="H26" s="5">
        <f t="shared" si="7"/>
        <v>72.950627243026659</v>
      </c>
    </row>
    <row r="27" spans="1:8">
      <c r="A27" s="10" t="s">
        <v>12</v>
      </c>
      <c r="B27" s="5">
        <f>SUMSQ(B16:B21)</f>
        <v>2052.9781770646296</v>
      </c>
      <c r="C27" s="5">
        <f t="shared" ref="C27:H27" si="8">SUMSQ(C16:C21)</f>
        <v>2203.9839657797997</v>
      </c>
      <c r="D27" s="5">
        <f t="shared" si="8"/>
        <v>2582.0237257168751</v>
      </c>
      <c r="E27" s="5">
        <f t="shared" si="8"/>
        <v>2516.2306127948004</v>
      </c>
      <c r="F27" s="5">
        <f t="shared" si="8"/>
        <v>2778.4810420497124</v>
      </c>
      <c r="G27" s="5">
        <f t="shared" si="8"/>
        <v>2226.3632080717575</v>
      </c>
      <c r="H27" s="5">
        <f t="shared" si="8"/>
        <v>1783.6299408636551</v>
      </c>
    </row>
    <row r="28" spans="1:8">
      <c r="A28" s="5"/>
      <c r="B28" s="5"/>
      <c r="C28" s="5"/>
      <c r="D28" s="5"/>
      <c r="E28" s="5"/>
      <c r="F28" s="5"/>
      <c r="G28" s="5"/>
      <c r="H28" s="5"/>
    </row>
    <row r="29" spans="1:8" ht="17" customHeight="1">
      <c r="B29" s="11" t="s">
        <v>13</v>
      </c>
      <c r="C29" s="11"/>
      <c r="D29" s="12"/>
      <c r="E29" s="5"/>
      <c r="F29" s="5"/>
      <c r="G29" s="5"/>
      <c r="H29" s="5"/>
    </row>
    <row r="31" spans="1:8">
      <c r="A31" s="10"/>
      <c r="B31" s="5"/>
      <c r="C31" s="5"/>
      <c r="D31" s="5"/>
      <c r="E31" s="5"/>
      <c r="F31" s="5"/>
      <c r="G31" s="5"/>
      <c r="H31" s="5"/>
    </row>
  </sheetData>
  <sheetCalcPr fullCalcOnLoad="1"/>
  <phoneticPr fontId="2" type="noConversion"/>
  <pageMargins left="0.75" right="0.75" top="1" bottom="1" header="0.5" footer="0.5"/>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Press + Mags</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2014-11-19T03:26:05Z</dcterms:created>
  <dcterms:modified xsi:type="dcterms:W3CDTF">2014-11-19T03:26:22Z</dcterms:modified>
</cp:coreProperties>
</file>