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vml" ContentType="application/vnd.openxmlformats-officedocument.vmlDrawing"/>
  <Default Extension="xml" ContentType="application/xml"/>
  <Override PartName="/xl/workbook.xml" ContentType="application/vnd.openxmlformats-officedocument.spreadsheetml.sheet.main+xml"/>
  <Default Extension="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xl/calcChain.xml" ContentType="application/vnd.openxmlformats-officedocument.spreadsheetml.calcChain+xml"/>
  <Override PartName="/xl/worksheets/sheet2.xml" ContentType="application/vnd.openxmlformats-officedocument.spreadsheetml.worksheet+xml"/>
  <Default Extension="jpeg" ContentType="image/jpeg"/>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260" yWindow="140" windowWidth="20120" windowHeight="11920" tabRatio="500" activeTab="1"/>
  </bookViews>
  <sheets>
    <sheet name="Magazines (RV)" sheetId="2" r:id="rId1"/>
    <sheet name="Magazines (MS)" sheetId="3" r:id="rId2"/>
  </sheet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L41" i="3"/>
  <c r="K41"/>
  <c r="J41"/>
  <c r="I41"/>
  <c r="H41"/>
  <c r="G41"/>
  <c r="F41"/>
  <c r="E41"/>
  <c r="D41"/>
  <c r="C41"/>
  <c r="B41"/>
  <c r="L40"/>
  <c r="K40"/>
  <c r="J40"/>
  <c r="I40"/>
  <c r="H40"/>
  <c r="G40"/>
  <c r="F40"/>
  <c r="E40"/>
  <c r="D40"/>
  <c r="C40"/>
  <c r="B40"/>
  <c r="J22" i="2"/>
  <c r="K22"/>
</calcChain>
</file>

<file path=xl/comments1.xml><?xml version="1.0" encoding="utf-8"?>
<comments xmlns="http://schemas.openxmlformats.org/spreadsheetml/2006/main">
  <authors>
    <author>Dwayne Winseck</author>
  </authors>
  <commentList>
    <comment ref="G3" authorId="0">
      <text>
        <r>
          <rPr>
            <b/>
            <sz val="9"/>
            <color indexed="81"/>
            <rFont val="Calibri"/>
            <family val="2"/>
          </rPr>
          <t>Dwayne Winseck:</t>
        </r>
        <r>
          <rPr>
            <sz val="9"/>
            <color indexed="81"/>
            <rFont val="Calibri"/>
            <family val="2"/>
          </rPr>
          <t xml:space="preserve">
Rogers Annual Report 2004, p. 42. 80% of publishing sector revenue assigned to magazines, the rest to trade publications, directories, etc. </t>
        </r>
      </text>
    </comment>
    <comment ref="H3" authorId="0">
      <text>
        <r>
          <rPr>
            <b/>
            <sz val="9"/>
            <color indexed="81"/>
            <rFont val="Calibri"/>
            <family val="2"/>
          </rPr>
          <t>Dwayne Winseck:</t>
        </r>
        <r>
          <rPr>
            <sz val="9"/>
            <color indexed="81"/>
            <rFont val="Calibri"/>
            <family val="2"/>
          </rPr>
          <t xml:space="preserve">
Rogers Annual Report 2008.  Annual Report indicates that 14% of 'media segment' revenue from publishing. I have assigned 80% of this amount to magazines, with the rest accounted for by trade journals, directories and other.</t>
        </r>
      </text>
    </comment>
    <comment ref="I3" authorId="0">
      <text>
        <r>
          <rPr>
            <b/>
            <sz val="9"/>
            <color indexed="81"/>
            <rFont val="Calibri"/>
            <family val="2"/>
          </rPr>
          <t>Dwayne Winseck:</t>
        </r>
        <r>
          <rPr>
            <sz val="9"/>
            <color indexed="81"/>
            <rFont val="Calibri"/>
            <family val="2"/>
          </rPr>
          <t xml:space="preserve">
Rogers Annual Report 2012, p. 1. </t>
        </r>
      </text>
    </comment>
    <comment ref="J3" authorId="0">
      <text>
        <r>
          <rPr>
            <b/>
            <sz val="9"/>
            <color indexed="81"/>
            <rFont val="Calibri"/>
            <family val="2"/>
          </rPr>
          <t>Dwayne Winseck:</t>
        </r>
        <r>
          <rPr>
            <sz val="9"/>
            <color indexed="81"/>
            <rFont val="Calibri"/>
            <family val="2"/>
          </rPr>
          <t xml:space="preserve">
Rogers Annual Report 2012, p. 1. </t>
        </r>
      </text>
    </comment>
    <comment ref="K3" authorId="0">
      <text>
        <r>
          <rPr>
            <b/>
            <sz val="9"/>
            <color indexed="81"/>
            <rFont val="Calibri"/>
            <family val="2"/>
          </rPr>
          <t>Dwayne Winseck:</t>
        </r>
        <r>
          <rPr>
            <sz val="9"/>
            <color indexed="81"/>
            <rFont val="Calibri"/>
            <family val="2"/>
          </rPr>
          <t xml:space="preserve">
Rogers Annual Report 2012, p. 1. Annual Report indicates that 14% of 'media segment' revenue from publishing. I have assigned 80% of this amount to magazines, with the rest accounted for by trade journals, directories and other.</t>
        </r>
      </text>
    </comment>
    <comment ref="L3" authorId="0">
      <text>
        <r>
          <rPr>
            <sz val="9"/>
            <color indexed="81"/>
            <rFont val="Verdana"/>
          </rPr>
          <t>Rogers, AR 2013, pp. 47-48.Revenue multiplied by segment percentages.</t>
        </r>
      </text>
    </comment>
    <comment ref="B4" authorId="0">
      <text>
        <r>
          <rPr>
            <sz val="9"/>
            <color indexed="81"/>
            <rFont val="Verdana"/>
          </rPr>
          <t>Maclean-Hunter, AR 1991, pp. 64-65.</t>
        </r>
      </text>
    </comment>
    <comment ref="C4" authorId="0">
      <text>
        <r>
          <rPr>
            <sz val="9"/>
            <color indexed="81"/>
            <rFont val="Verdana"/>
          </rPr>
          <t xml:space="preserve">Maclean-Hunter, AR 1991, pp. 64-65.
</t>
        </r>
      </text>
    </comment>
    <comment ref="D4" authorId="0">
      <text>
        <r>
          <rPr>
            <sz val="9"/>
            <color indexed="81"/>
            <rFont val="Verdana"/>
          </rPr>
          <t>Maclean-Hunter, AR 1992, pp. 51.</t>
        </r>
      </text>
    </comment>
    <comment ref="D5" authorId="0">
      <text>
        <r>
          <rPr>
            <sz val="9"/>
            <color indexed="81"/>
            <rFont val="Verdana"/>
          </rPr>
          <t>TC, AR, 1996, p. 19. Magazine / newspaper revenue split roughly 66.6/33.3. TC Annual Report 2000, p. 21.</t>
        </r>
      </text>
    </comment>
    <comment ref="E5" authorId="0">
      <text>
        <r>
          <rPr>
            <sz val="9"/>
            <color indexed="81"/>
            <rFont val="Verdana"/>
          </rPr>
          <t>TC, AR, 1996, p. 19. Magazine / newspaper revenue split roughly 66.6/33.3. TC Annual Report 2000, p. 21.</t>
        </r>
      </text>
    </comment>
    <comment ref="F5" authorId="0">
      <text>
        <r>
          <rPr>
            <sz val="9"/>
            <color indexed="81"/>
            <rFont val="Verdana"/>
          </rPr>
          <t>Publishing revenues - estimated newspaper revenues = magazine revenues. Magazine / newspaper revenue split roughly 66.6/33/.3. TC Annual Report 2000, p. 21. in 2000, TC acquired Telemedia: Canadian Living, TV Guide, Coup de pouce, Homemaker’s, Madame, Style at Home, Western Living and Vancouver Magazine, as well as the Telemedia interest in TV Hebdo, Elle Québec and Sympatico NetLife</t>
        </r>
      </text>
    </comment>
    <comment ref="I5" authorId="0">
      <text>
        <r>
          <rPr>
            <b/>
            <sz val="9"/>
            <color indexed="81"/>
            <rFont val="Calibri"/>
            <family val="2"/>
          </rPr>
          <t>Dwayne Winseck:</t>
        </r>
        <r>
          <rPr>
            <sz val="9"/>
            <color indexed="81"/>
            <rFont val="Calibri"/>
            <family val="2"/>
          </rPr>
          <t xml:space="preserve">
Annual Report 2011, pp. 17-19 notes that magazines account for 25% of media segment revenues of $608.3 million.</t>
        </r>
      </text>
    </comment>
    <comment ref="J5" authorId="0">
      <text>
        <r>
          <rPr>
            <b/>
            <sz val="9"/>
            <color indexed="81"/>
            <rFont val="Calibri"/>
            <family val="2"/>
          </rPr>
          <t>Dwayne Winseck:</t>
        </r>
        <r>
          <rPr>
            <sz val="9"/>
            <color indexed="81"/>
            <rFont val="Calibri"/>
            <family val="2"/>
          </rPr>
          <t xml:space="preserve">
Annual Report 2011, pp. 17-19 notes that magazines account for 25% of media segment revenues of $612.4 million.</t>
        </r>
      </text>
    </comment>
    <comment ref="K5" authorId="0">
      <text>
        <r>
          <rPr>
            <b/>
            <sz val="9"/>
            <color indexed="81"/>
            <rFont val="Calibri"/>
            <family val="2"/>
          </rPr>
          <t>Dwayne Winseck:</t>
        </r>
        <r>
          <rPr>
            <sz val="9"/>
            <color indexed="81"/>
            <rFont val="Calibri"/>
            <family val="2"/>
          </rPr>
          <t xml:space="preserve">
Estimate based on textual comments in Annual Report 2012 at page 37 indicating a year-over-year decline in magazine revenue of $10.3 million.</t>
        </r>
      </text>
    </comment>
    <comment ref="L5" authorId="0">
      <text>
        <r>
          <rPr>
            <sz val="9"/>
            <color indexed="81"/>
            <rFont val="Verdana"/>
          </rPr>
          <t xml:space="preserve">Transcontinental, AR 2013, p. 28. Magazine revenues estimated to be 20.1% of media sector revenues, based on 2012 results and assumptions noted in cell for 2011. </t>
        </r>
      </text>
    </comment>
    <comment ref="K7" authorId="0">
      <text>
        <r>
          <rPr>
            <b/>
            <sz val="9"/>
            <color indexed="81"/>
            <rFont val="Calibri"/>
            <family val="2"/>
          </rPr>
          <t>Dwayne Winseck:</t>
        </r>
        <r>
          <rPr>
            <sz val="9"/>
            <color indexed="81"/>
            <rFont val="Calibri"/>
            <family val="2"/>
          </rPr>
          <t xml:space="preserve">
Revenues for 2010-2012 estimated based on Canada accounting for 2.5% of Time Warner's total publishing revenue - an amount equal to title by title tally for 2008.</t>
        </r>
      </text>
    </comment>
    <comment ref="F8" authorId="0">
      <text>
        <r>
          <rPr>
            <sz val="9"/>
            <color indexed="81"/>
            <rFont val="Calibri"/>
            <family val="2"/>
          </rPr>
          <t>TVA Groupe Annual Report 2000, p. 72.</t>
        </r>
      </text>
    </comment>
    <comment ref="G8" authorId="0">
      <text>
        <r>
          <rPr>
            <sz val="9"/>
            <color indexed="81"/>
            <rFont val="Calibri"/>
            <family val="2"/>
          </rPr>
          <t>TVA Group Consolidated Financial Statements 2005, p. 62.</t>
        </r>
      </text>
    </comment>
    <comment ref="H8" authorId="0">
      <text>
        <r>
          <rPr>
            <b/>
            <sz val="9"/>
            <color indexed="81"/>
            <rFont val="Calibri"/>
            <family val="2"/>
          </rPr>
          <t>Dwayne Winseck:</t>
        </r>
        <r>
          <rPr>
            <sz val="9"/>
            <color indexed="81"/>
            <rFont val="Calibri"/>
            <family val="2"/>
          </rPr>
          <t xml:space="preserve">
Annual Information Form 2008, p. A-1.</t>
        </r>
      </text>
    </comment>
    <comment ref="I8" authorId="0">
      <text>
        <r>
          <rPr>
            <b/>
            <sz val="9"/>
            <color indexed="81"/>
            <rFont val="Calibri"/>
            <family val="2"/>
          </rPr>
          <t>Dwayne Winseck:</t>
        </r>
        <r>
          <rPr>
            <sz val="9"/>
            <color indexed="81"/>
            <rFont val="Calibri"/>
            <family val="2"/>
          </rPr>
          <t xml:space="preserve">
Annual Information Form 2011, p. A-3.</t>
        </r>
      </text>
    </comment>
    <comment ref="J8" authorId="0">
      <text>
        <r>
          <rPr>
            <sz val="9"/>
            <color indexed="81"/>
            <rFont val="Calibri"/>
            <family val="2"/>
          </rPr>
          <t>TVA Group Consolidated Financial Statements 2012, p. 54.</t>
        </r>
      </text>
    </comment>
    <comment ref="K8" authorId="0">
      <text>
        <r>
          <rPr>
            <sz val="9"/>
            <color indexed="81"/>
            <rFont val="Calibri"/>
            <family val="2"/>
          </rPr>
          <t>TVA Group Consolidated Financial Statements 2013, p. 57.</t>
        </r>
      </text>
    </comment>
    <comment ref="L8" authorId="0">
      <text>
        <r>
          <rPr>
            <sz val="9"/>
            <color indexed="81"/>
            <rFont val="Verdana"/>
          </rPr>
          <t>TVA Group Consolidated Financial Statements 2013, p. 56.</t>
        </r>
      </text>
    </comment>
    <comment ref="K9" authorId="0">
      <text>
        <r>
          <rPr>
            <b/>
            <sz val="9"/>
            <color indexed="81"/>
            <rFont val="Calibri"/>
            <family val="2"/>
          </rPr>
          <t>Dwayne Winseck:</t>
        </r>
        <r>
          <rPr>
            <sz val="9"/>
            <color indexed="81"/>
            <rFont val="Calibri"/>
            <family val="2"/>
          </rPr>
          <t xml:space="preserve">
Revenues for 2010-2012 estimated based on Canada accounting for 12.6% of American Media's total revenue as reported in its Annual Report 2012, p. 22 - an amount equal to title by title tally for 2008.</t>
        </r>
      </text>
    </comment>
    <comment ref="K10" authorId="0">
      <text>
        <r>
          <rPr>
            <b/>
            <sz val="9"/>
            <color indexed="81"/>
            <rFont val="Calibri"/>
            <family val="2"/>
          </rPr>
          <t>Dwayne Winseck:</t>
        </r>
        <r>
          <rPr>
            <sz val="9"/>
            <color indexed="81"/>
            <rFont val="Calibri"/>
            <family val="2"/>
          </rPr>
          <t xml:space="preserve">
Revenues for 2010-2012 estimated based on Canada accounting for 1.6% of Bauer Media's total revenue as reported in the Facts and Figures section of its website - an amount equal to title by title tally for 2008.</t>
        </r>
      </text>
    </comment>
    <comment ref="K11" authorId="0">
      <text>
        <r>
          <rPr>
            <b/>
            <sz val="9"/>
            <color indexed="81"/>
            <rFont val="Calibri"/>
            <family val="2"/>
          </rPr>
          <t>Dwayne Winseck:</t>
        </r>
        <r>
          <rPr>
            <sz val="9"/>
            <color indexed="81"/>
            <rFont val="Calibri"/>
            <family val="2"/>
          </rPr>
          <t xml:space="preserve">
Hearst is privately traded company so it does not make its revenue figures available. Revenues for 2010-2012 estimated based on average rate of growth/decline of Time Warner, Bauer and Readers Digest revenues in Canada. Figures for 2008 and earlier based on an title by title tally of advertising, subscription and newstand revenue.</t>
        </r>
      </text>
    </comment>
    <comment ref="H14" authorId="0">
      <text>
        <r>
          <rPr>
            <b/>
            <sz val="9"/>
            <color indexed="81"/>
            <rFont val="Calibri"/>
            <family val="2"/>
          </rPr>
          <t>Dwayne Winseck:</t>
        </r>
        <r>
          <rPr>
            <sz val="9"/>
            <color indexed="81"/>
            <rFont val="Calibri"/>
            <family val="2"/>
          </rPr>
          <t xml:space="preserve">
Estimate based on CDN revenues being 1/10 of those in the U.S., as indicated in Bonnier Annual Report 2008, p. 2. For 2000 and 2004 same method is used, but estimates for US based on avg share of magazine revenues in 2008-2012 period, i.e. 36%. Historical revenue figures available in Annual Report 2008, p. 33.</t>
        </r>
      </text>
    </comment>
    <comment ref="I14" authorId="0">
      <text>
        <r>
          <rPr>
            <b/>
            <sz val="9"/>
            <color indexed="81"/>
            <rFont val="Calibri"/>
            <family val="2"/>
          </rPr>
          <t>Dwayne Winseck:</t>
        </r>
        <r>
          <rPr>
            <sz val="9"/>
            <color indexed="81"/>
            <rFont val="Calibri"/>
            <family val="2"/>
          </rPr>
          <t xml:space="preserve">
Estimate based on CDN revenues being 1/10 of those in the U.S., as indicated in Bonnier Annual Report 2010, p. 4.</t>
        </r>
      </text>
    </comment>
    <comment ref="K14" authorId="0">
      <text>
        <r>
          <rPr>
            <b/>
            <sz val="9"/>
            <color indexed="81"/>
            <rFont val="Calibri"/>
            <family val="2"/>
          </rPr>
          <t>Dwayne Winseck:</t>
        </r>
        <r>
          <rPr>
            <sz val="9"/>
            <color indexed="81"/>
            <rFont val="Calibri"/>
            <family val="2"/>
          </rPr>
          <t xml:space="preserve">
Estimate based on CDN revenues being 1/10 of those in the U.S., as indicated in Bonnier Annual Report 2012, p. 4.</t>
        </r>
      </text>
    </comment>
    <comment ref="K15" authorId="0">
      <text>
        <r>
          <rPr>
            <b/>
            <sz val="9"/>
            <color indexed="81"/>
            <rFont val="Calibri"/>
            <family val="2"/>
          </rPr>
          <t>Dwayne Winseck:</t>
        </r>
        <r>
          <rPr>
            <sz val="9"/>
            <color indexed="81"/>
            <rFont val="Calibri"/>
            <family val="2"/>
          </rPr>
          <t xml:space="preserve">
Readers Digest is not a publicly-traded company so it does not make its revenue figures available. Revenues for 2010-2012 estimated based on average rate of growth/decline of Time Warner, Bauer and Readers Digest revenues in Canada. Figures prior to that based on an title by title tally of advertising, subscription and newstand revenue.</t>
        </r>
      </text>
    </comment>
    <comment ref="K16" authorId="0">
      <text>
        <r>
          <rPr>
            <b/>
            <sz val="9"/>
            <color indexed="81"/>
            <rFont val="Calibri"/>
            <family val="2"/>
          </rPr>
          <t>Dwayne Winseck:</t>
        </r>
        <r>
          <rPr>
            <sz val="9"/>
            <color indexed="81"/>
            <rFont val="Calibri"/>
            <family val="2"/>
          </rPr>
          <t xml:space="preserve">
Conde Nast is privately traded company so it does not make its revenue figures available. Revenues for 2010-2012 estimated based on average rate of growth/decline of Time Warner, Bauer and Readers Digest revenues in Canada. Figures for 2008 and earlier based on an title by title tally of advertising, subscription and newstand revenue.</t>
        </r>
      </text>
    </comment>
    <comment ref="K18" authorId="0">
      <text>
        <r>
          <rPr>
            <b/>
            <sz val="9"/>
            <color indexed="81"/>
            <rFont val="Calibri"/>
            <family val="2"/>
          </rPr>
          <t>Dwayne Winseck:</t>
        </r>
        <r>
          <rPr>
            <sz val="9"/>
            <color indexed="81"/>
            <rFont val="Calibri"/>
            <family val="2"/>
          </rPr>
          <t xml:space="preserve">
Revenues for 2010-2012 estimated based on Canada accounting for 1.2% of Meredith's total revenue as reported in its Annual Report 2011 and 2012 - an amount equal to title by title tally of revenues for 2008.</t>
        </r>
      </text>
    </comment>
    <comment ref="K20" authorId="0">
      <text>
        <r>
          <rPr>
            <b/>
            <sz val="9"/>
            <color indexed="81"/>
            <rFont val="Calibri"/>
            <family val="2"/>
          </rPr>
          <t>Dwayne Winseck:</t>
        </r>
        <r>
          <rPr>
            <sz val="9"/>
            <color indexed="81"/>
            <rFont val="Calibri"/>
            <family val="2"/>
          </rPr>
          <t xml:space="preserve">
Wenner is a privately traded company so it does not make its revenue figures available. Revenues for 2010-2012 estimated based on average rate of growth/decline of Time Warner, Bauer and Readers Digest revenues in Canada. Figures for 2008 and earlier based on an title by title tally of advertising, subscription and newstand revenue.</t>
        </r>
      </text>
    </comment>
    <comment ref="K25" authorId="0">
      <text>
        <r>
          <rPr>
            <b/>
            <sz val="9"/>
            <color indexed="81"/>
            <rFont val="Calibri"/>
            <family val="2"/>
          </rPr>
          <t>Dwayne Winseck:</t>
        </r>
        <r>
          <rPr>
            <sz val="9"/>
            <color indexed="81"/>
            <rFont val="Calibri"/>
            <family val="2"/>
          </rPr>
          <t xml:space="preserve">
Buzz Media is a privately traded company so it does not make its revenue figures available. Revenues for 2010-2012 estimated based on average rate of growth/decline of Time Warner, Bauer and Readers Digest revenues in Canada. Figures for 2008 and earlier based on an title by title tally of advertising, subscription and newstand revenue.</t>
        </r>
      </text>
    </comment>
    <comment ref="L39" authorId="0">
      <text>
        <r>
          <rPr>
            <sz val="9"/>
            <color indexed="81"/>
            <rFont val="Verdana"/>
          </rPr>
          <t>Estimate based on y-o-y growth of .57% from 2011 to 2012.</t>
        </r>
      </text>
    </comment>
  </commentList>
</comments>
</file>

<file path=xl/sharedStrings.xml><?xml version="1.0" encoding="utf-8"?>
<sst xmlns="http://schemas.openxmlformats.org/spreadsheetml/2006/main" count="80" uniqueCount="43">
  <si>
    <t>Magazine Ownership Groups, Revenues ($Millions) and Concentration Levels, 1984-2013</t>
    <phoneticPr fontId="2" type="noConversion"/>
  </si>
  <si>
    <t>Rogers</t>
  </si>
  <si>
    <t xml:space="preserve">   Maclean Hunter</t>
  </si>
  <si>
    <t>Rogers 1994</t>
  </si>
  <si>
    <t>Transcontinental</t>
  </si>
  <si>
    <t xml:space="preserve">   Telemedia</t>
  </si>
  <si>
    <t>Transcont.</t>
  </si>
  <si>
    <t>Time Warner*</t>
  </si>
  <si>
    <t>Quebecor</t>
  </si>
  <si>
    <t>American Media*</t>
  </si>
  <si>
    <t>Bauer Media*</t>
  </si>
  <si>
    <t>Hearst*</t>
  </si>
  <si>
    <t>St. Joseph Media</t>
  </si>
  <si>
    <t>Readers Digest*</t>
  </si>
  <si>
    <t>Bonnier</t>
  </si>
  <si>
    <t>National Geog.</t>
  </si>
  <si>
    <t>Conde Nast*</t>
  </si>
  <si>
    <t>House &amp; Home</t>
  </si>
  <si>
    <t>Meredith*</t>
  </si>
  <si>
    <t>Now</t>
  </si>
  <si>
    <t>Wenner*</t>
  </si>
  <si>
    <t>Air Canada (En Route)</t>
  </si>
  <si>
    <t>CableCos (Movie Entertainment)</t>
  </si>
  <si>
    <t>LCBO (Food &amp; Drink)</t>
  </si>
  <si>
    <t>CTVgm</t>
  </si>
  <si>
    <t>Buzz Media*</t>
  </si>
  <si>
    <t>CDN Geographic</t>
  </si>
  <si>
    <t>Znaimer (Zoomer)</t>
  </si>
  <si>
    <t>Q on Q Media</t>
  </si>
  <si>
    <t>Cottage Life</t>
  </si>
  <si>
    <t>DecorMag</t>
  </si>
  <si>
    <t>Grid (formerly Eye Weekly)</t>
    <phoneticPr fontId="2" type="noConversion"/>
  </si>
  <si>
    <t>Post Media (Fin. Post)</t>
  </si>
  <si>
    <t>Alpha*</t>
  </si>
  <si>
    <t>Cineplex (Famous)</t>
  </si>
  <si>
    <t>Pearson</t>
  </si>
  <si>
    <t>Total Revenues</t>
    <phoneticPr fontId="2" type="noConversion"/>
  </si>
  <si>
    <t>CR4</t>
    <phoneticPr fontId="2" type="noConversion"/>
  </si>
  <si>
    <t>HHI</t>
    <phoneticPr fontId="2" type="noConversion"/>
  </si>
  <si>
    <t>See Notes and Sources Appendix.</t>
  </si>
  <si>
    <t>Magazine Publishing Groups, Market Shares (Percentage based on $) and Concentration Levels, 1984-2013 (1)</t>
    <phoneticPr fontId="2" type="noConversion"/>
  </si>
  <si>
    <t>Total Revenues</t>
    <phoneticPr fontId="2" type="noConversion"/>
  </si>
  <si>
    <t>CR4</t>
    <phoneticPr fontId="2" type="noConversion"/>
  </si>
</sst>
</file>

<file path=xl/styles.xml><?xml version="1.0" encoding="utf-8"?>
<styleSheet xmlns="http://schemas.openxmlformats.org/spreadsheetml/2006/main">
  <numFmts count="2">
    <numFmt numFmtId="43" formatCode="_(* #,##0.00_);_(* \(#,##0.00\);_(* &quot;-&quot;??_);_(@_)"/>
    <numFmt numFmtId="164" formatCode="0.0"/>
  </numFmts>
  <fonts count="16">
    <font>
      <sz val="10"/>
      <name val="Verdana"/>
    </font>
    <font>
      <sz val="10"/>
      <name val="Verdana"/>
    </font>
    <font>
      <sz val="8"/>
      <name val="Verdana"/>
    </font>
    <font>
      <sz val="14"/>
      <color indexed="8"/>
      <name val="Cambria"/>
    </font>
    <font>
      <b/>
      <sz val="14"/>
      <name val="Cambria"/>
    </font>
    <font>
      <sz val="14"/>
      <name val="Cambria"/>
    </font>
    <font>
      <b/>
      <sz val="12"/>
      <name val="Cambria"/>
    </font>
    <font>
      <b/>
      <sz val="12"/>
      <color indexed="8"/>
      <name val="Cambria"/>
    </font>
    <font>
      <sz val="12"/>
      <name val="Cambria"/>
    </font>
    <font>
      <sz val="12"/>
      <color indexed="8"/>
      <name val="Cambria"/>
    </font>
    <font>
      <sz val="12"/>
      <color indexed="10"/>
      <name val="Cambria"/>
    </font>
    <font>
      <sz val="12"/>
      <color indexed="53"/>
      <name val="Cambria"/>
    </font>
    <font>
      <b/>
      <sz val="12"/>
      <color indexed="10"/>
      <name val="Cambria"/>
    </font>
    <font>
      <b/>
      <sz val="9"/>
      <color indexed="81"/>
      <name val="Calibri"/>
      <family val="2"/>
    </font>
    <font>
      <sz val="9"/>
      <color indexed="81"/>
      <name val="Calibri"/>
      <family val="2"/>
    </font>
    <font>
      <sz val="9"/>
      <color indexed="81"/>
      <name val="Verdana"/>
    </font>
  </fonts>
  <fills count="2">
    <fill>
      <patternFill patternType="none"/>
    </fill>
    <fill>
      <patternFill patternType="gray125"/>
    </fill>
  </fills>
  <borders count="1">
    <border>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5">
    <xf numFmtId="0" fontId="0" fillId="0" borderId="0" xfId="0"/>
    <xf numFmtId="164" fontId="3" fillId="0" borderId="0" xfId="0" applyNumberFormat="1" applyFont="1"/>
    <xf numFmtId="164" fontId="4" fillId="0" borderId="0" xfId="0" applyNumberFormat="1" applyFont="1"/>
    <xf numFmtId="164" fontId="4" fillId="0" borderId="0" xfId="0" applyNumberFormat="1" applyFont="1" applyAlignment="1">
      <alignment horizontal="right"/>
    </xf>
    <xf numFmtId="164" fontId="5" fillId="0" borderId="0" xfId="0" applyNumberFormat="1" applyFont="1" applyAlignment="1">
      <alignment horizontal="right"/>
    </xf>
    <xf numFmtId="164" fontId="3" fillId="0" borderId="0" xfId="0" applyNumberFormat="1" applyFont="1" applyAlignment="1">
      <alignment horizontal="right"/>
    </xf>
    <xf numFmtId="0" fontId="6" fillId="0" borderId="0" xfId="0" applyNumberFormat="1" applyFont="1" applyBorder="1"/>
    <xf numFmtId="0" fontId="6" fillId="0" borderId="0" xfId="0" applyNumberFormat="1" applyFont="1" applyBorder="1" applyAlignment="1">
      <alignment horizontal="right"/>
    </xf>
    <xf numFmtId="0" fontId="6" fillId="0" borderId="0" xfId="0" applyNumberFormat="1" applyFont="1" applyAlignment="1">
      <alignment horizontal="right"/>
    </xf>
    <xf numFmtId="0" fontId="7" fillId="0" borderId="0" xfId="0" applyNumberFormat="1" applyFont="1" applyAlignment="1">
      <alignment horizontal="right"/>
    </xf>
    <xf numFmtId="0" fontId="7" fillId="0" borderId="0" xfId="0" applyNumberFormat="1" applyFont="1"/>
    <xf numFmtId="164" fontId="8" fillId="0" borderId="0" xfId="0" applyNumberFormat="1" applyFont="1" applyBorder="1"/>
    <xf numFmtId="164" fontId="8" fillId="0" borderId="0" xfId="0" applyNumberFormat="1" applyFont="1" applyAlignment="1">
      <alignment horizontal="right"/>
    </xf>
    <xf numFmtId="164" fontId="8" fillId="0" borderId="0" xfId="0" applyNumberFormat="1" applyFont="1" applyBorder="1" applyAlignment="1">
      <alignment horizontal="right"/>
    </xf>
    <xf numFmtId="164" fontId="9" fillId="0" borderId="0" xfId="0" applyNumberFormat="1" applyFont="1" applyAlignment="1">
      <alignment horizontal="right"/>
    </xf>
    <xf numFmtId="164" fontId="9" fillId="0" borderId="0" xfId="0" applyNumberFormat="1" applyFont="1"/>
    <xf numFmtId="164" fontId="8" fillId="0" borderId="0" xfId="0" applyNumberFormat="1" applyFont="1" applyBorder="1" applyAlignment="1" applyProtection="1">
      <alignment horizontal="right"/>
      <protection locked="0"/>
    </xf>
    <xf numFmtId="164" fontId="10" fillId="0" borderId="0" xfId="0" applyNumberFormat="1" applyFont="1" applyAlignment="1">
      <alignment horizontal="right"/>
    </xf>
    <xf numFmtId="164" fontId="8" fillId="0" borderId="0" xfId="2" applyNumberFormat="1" applyFont="1" applyAlignment="1">
      <alignment horizontal="right"/>
    </xf>
    <xf numFmtId="164" fontId="11" fillId="0" borderId="0" xfId="0" applyNumberFormat="1" applyFont="1" applyAlignment="1">
      <alignment horizontal="right"/>
    </xf>
    <xf numFmtId="164" fontId="11" fillId="0" borderId="0" xfId="0" applyNumberFormat="1" applyFont="1"/>
    <xf numFmtId="164" fontId="6" fillId="0" borderId="0" xfId="0" applyNumberFormat="1" applyFont="1" applyBorder="1" applyAlignment="1">
      <alignment horizontal="right"/>
    </xf>
    <xf numFmtId="164" fontId="6" fillId="0" borderId="0" xfId="0" applyNumberFormat="1" applyFont="1" applyBorder="1"/>
    <xf numFmtId="164" fontId="6" fillId="0" borderId="0" xfId="0" applyNumberFormat="1" applyFont="1" applyAlignment="1">
      <alignment horizontal="right"/>
    </xf>
    <xf numFmtId="164" fontId="12" fillId="0" borderId="0" xfId="0" applyNumberFormat="1" applyFont="1" applyAlignment="1">
      <alignment horizontal="right"/>
    </xf>
    <xf numFmtId="164" fontId="7" fillId="0" borderId="0" xfId="0" applyNumberFormat="1" applyFont="1" applyAlignment="1">
      <alignment horizontal="right"/>
    </xf>
    <xf numFmtId="164" fontId="7" fillId="0" borderId="0" xfId="0" applyNumberFormat="1" applyFont="1"/>
    <xf numFmtId="164" fontId="8" fillId="0" borderId="0" xfId="1" applyNumberFormat="1" applyFont="1" applyFill="1" applyBorder="1" applyAlignment="1">
      <alignment horizontal="right"/>
    </xf>
    <xf numFmtId="164" fontId="8" fillId="0" borderId="0" xfId="0" applyNumberFormat="1" applyFont="1"/>
    <xf numFmtId="164" fontId="4" fillId="0" borderId="0" xfId="0" applyNumberFormat="1" applyFont="1" applyAlignment="1">
      <alignment horizontal="left"/>
    </xf>
    <xf numFmtId="0" fontId="6" fillId="0" borderId="0" xfId="0" applyNumberFormat="1" applyFont="1"/>
    <xf numFmtId="164" fontId="9" fillId="0" borderId="0" xfId="0" applyNumberFormat="1" applyFont="1" applyBorder="1"/>
    <xf numFmtId="164" fontId="9" fillId="0" borderId="0" xfId="0" applyNumberFormat="1" applyFont="1" applyBorder="1" applyAlignment="1">
      <alignment horizontal="right"/>
    </xf>
    <xf numFmtId="164" fontId="6" fillId="0" borderId="0" xfId="0" applyNumberFormat="1" applyFont="1" applyFill="1" applyAlignment="1">
      <alignment horizontal="right"/>
    </xf>
    <xf numFmtId="164" fontId="6" fillId="0" borderId="0" xfId="0" applyNumberFormat="1" applyFont="1"/>
  </cellXfs>
  <cellStyles count="3">
    <cellStyle name="Comma" xfId="1" builtinId="3"/>
    <cellStyle name="Normal" xfId="0" builtinId="0"/>
    <cellStyle name="Percent" xfId="2" builtinId="5"/>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50"/>
  <sheetViews>
    <sheetView workbookViewId="0">
      <pane xSplit="1" ySplit="2" topLeftCell="B17" activePane="bottomRight" state="frozen"/>
      <selection pane="topRight" activeCell="B1" sqref="B1"/>
      <selection pane="bottomLeft" activeCell="A3" sqref="A3"/>
      <selection pane="bottomRight" activeCell="B41" sqref="B41:L41"/>
    </sheetView>
  </sheetViews>
  <sheetFormatPr baseColWidth="10" defaultColWidth="9.42578125" defaultRowHeight="15"/>
  <cols>
    <col min="1" max="1" width="26.85546875" style="15" customWidth="1"/>
    <col min="2" max="2" width="10.85546875" style="14" customWidth="1"/>
    <col min="3" max="3" width="10.42578125" style="14" customWidth="1"/>
    <col min="4" max="4" width="11" style="14" customWidth="1"/>
    <col min="5" max="5" width="10.28515625" style="14" customWidth="1"/>
    <col min="6" max="6" width="9.42578125" style="14"/>
    <col min="7" max="7" width="9.85546875" style="14" customWidth="1"/>
    <col min="8" max="10" width="9.42578125" style="14"/>
    <col min="11" max="44" width="9.42578125" style="12"/>
    <col min="45" max="16384" width="9.42578125" style="28"/>
  </cols>
  <sheetData>
    <row r="1" spans="1:44" s="1" customFormat="1" ht="17">
      <c r="B1" s="2" t="s">
        <v>0</v>
      </c>
      <c r="C1" s="3"/>
      <c r="D1" s="3"/>
      <c r="E1" s="3"/>
      <c r="F1" s="3"/>
      <c r="G1" s="3"/>
      <c r="H1" s="3"/>
      <c r="I1" s="3"/>
      <c r="J1" s="3"/>
      <c r="K1" s="4"/>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row>
    <row r="2" spans="1:44" s="10" customFormat="1">
      <c r="A2" s="6"/>
      <c r="B2" s="7">
        <v>1984</v>
      </c>
      <c r="C2" s="7">
        <v>1988</v>
      </c>
      <c r="D2" s="7">
        <v>1992</v>
      </c>
      <c r="E2" s="7">
        <v>1996</v>
      </c>
      <c r="F2" s="7">
        <v>2000</v>
      </c>
      <c r="G2" s="7">
        <v>2004</v>
      </c>
      <c r="H2" s="8">
        <v>2008</v>
      </c>
      <c r="I2" s="8">
        <v>2010</v>
      </c>
      <c r="J2" s="8">
        <v>2011</v>
      </c>
      <c r="K2" s="8">
        <v>2012</v>
      </c>
      <c r="L2" s="9">
        <v>2013</v>
      </c>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row>
    <row r="3" spans="1:44" s="15" customFormat="1">
      <c r="A3" s="11" t="s">
        <v>1</v>
      </c>
      <c r="B3" s="12"/>
      <c r="C3" s="12"/>
      <c r="D3" s="12"/>
      <c r="E3" s="13">
        <v>208.4</v>
      </c>
      <c r="F3" s="13">
        <v>302.7</v>
      </c>
      <c r="G3" s="13">
        <v>278.60000000000002</v>
      </c>
      <c r="H3" s="12">
        <v>299.2</v>
      </c>
      <c r="I3" s="12">
        <v>285.19</v>
      </c>
      <c r="J3" s="12">
        <v>273.87</v>
      </c>
      <c r="K3" s="12">
        <v>226.8</v>
      </c>
      <c r="L3" s="14">
        <v>238.56000000000003</v>
      </c>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row>
    <row r="4" spans="1:44" s="15" customFormat="1">
      <c r="A4" s="11" t="s">
        <v>2</v>
      </c>
      <c r="B4" s="12">
        <v>125.9</v>
      </c>
      <c r="C4" s="12">
        <v>337.6</v>
      </c>
      <c r="D4" s="12">
        <v>365.2</v>
      </c>
      <c r="E4" s="13" t="s">
        <v>3</v>
      </c>
      <c r="F4" s="13"/>
      <c r="G4" s="13"/>
      <c r="H4" s="12"/>
      <c r="I4" s="12"/>
      <c r="J4" s="12"/>
      <c r="K4" s="12"/>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row>
    <row r="5" spans="1:44" s="15" customFormat="1">
      <c r="A5" s="11" t="s">
        <v>4</v>
      </c>
      <c r="B5" s="13">
        <v>11.8</v>
      </c>
      <c r="C5" s="13">
        <v>19.600000000000001</v>
      </c>
      <c r="D5" s="16">
        <v>26.432169999999999</v>
      </c>
      <c r="E5" s="13">
        <v>41.819389999999999</v>
      </c>
      <c r="F5" s="12">
        <v>115.1</v>
      </c>
      <c r="G5" s="13">
        <v>129.80000000000001</v>
      </c>
      <c r="H5" s="12">
        <v>148.80000000000001</v>
      </c>
      <c r="I5" s="12">
        <v>152.1</v>
      </c>
      <c r="J5" s="12">
        <v>153.1</v>
      </c>
      <c r="K5" s="12">
        <v>146.5</v>
      </c>
      <c r="L5" s="12">
        <v>146.41769662921348</v>
      </c>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row>
    <row r="6" spans="1:44" s="15" customFormat="1">
      <c r="A6" s="11" t="s">
        <v>5</v>
      </c>
      <c r="B6" s="13">
        <v>102</v>
      </c>
      <c r="C6" s="13">
        <v>126.4</v>
      </c>
      <c r="D6" s="13">
        <v>176.6</v>
      </c>
      <c r="E6" s="13">
        <v>140.5</v>
      </c>
      <c r="F6" s="13" t="s">
        <v>6</v>
      </c>
      <c r="G6" s="13"/>
      <c r="H6" s="12"/>
      <c r="I6" s="12"/>
      <c r="J6" s="12"/>
      <c r="K6" s="12"/>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row>
    <row r="7" spans="1:44" s="15" customFormat="1">
      <c r="A7" s="11" t="s">
        <v>7</v>
      </c>
      <c r="B7" s="13">
        <v>13.4</v>
      </c>
      <c r="C7" s="13">
        <v>16.8</v>
      </c>
      <c r="D7" s="13">
        <v>21</v>
      </c>
      <c r="E7" s="16">
        <v>56.5</v>
      </c>
      <c r="F7" s="16">
        <v>72.2</v>
      </c>
      <c r="G7" s="16">
        <v>120.8</v>
      </c>
      <c r="H7" s="12">
        <v>113.3</v>
      </c>
      <c r="I7" s="12">
        <v>91.9</v>
      </c>
      <c r="J7" s="12">
        <v>91.9</v>
      </c>
      <c r="K7" s="12">
        <v>85.9</v>
      </c>
      <c r="L7" s="17">
        <v>86.393678160919549</v>
      </c>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row>
    <row r="8" spans="1:44" s="15" customFormat="1">
      <c r="A8" s="11" t="s">
        <v>8</v>
      </c>
      <c r="B8" s="13">
        <v>36</v>
      </c>
      <c r="C8" s="13">
        <v>53</v>
      </c>
      <c r="D8" s="13">
        <v>45.4</v>
      </c>
      <c r="E8" s="13">
        <v>45.6</v>
      </c>
      <c r="F8" s="13">
        <v>29.4</v>
      </c>
      <c r="G8" s="13">
        <v>76.099999999999994</v>
      </c>
      <c r="H8" s="12">
        <v>78.599999999999994</v>
      </c>
      <c r="I8" s="13">
        <v>75</v>
      </c>
      <c r="J8" s="12">
        <v>70.599999999999994</v>
      </c>
      <c r="K8" s="12">
        <v>67.400000000000006</v>
      </c>
      <c r="L8" s="14">
        <v>67.900000000000006</v>
      </c>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row>
    <row r="9" spans="1:44" s="15" customFormat="1">
      <c r="A9" s="11" t="s">
        <v>9</v>
      </c>
      <c r="B9" s="13">
        <v>48.7</v>
      </c>
      <c r="C9" s="13">
        <v>60.9</v>
      </c>
      <c r="D9" s="13">
        <v>76.099999999999994</v>
      </c>
      <c r="E9" s="16">
        <v>72.7</v>
      </c>
      <c r="F9" s="16">
        <v>70.599999999999994</v>
      </c>
      <c r="G9" s="16">
        <v>68.400000000000006</v>
      </c>
      <c r="H9" s="12">
        <v>67.2</v>
      </c>
      <c r="I9" s="12">
        <v>51.9</v>
      </c>
      <c r="J9" s="12">
        <v>50.1</v>
      </c>
      <c r="K9" s="18">
        <v>48.7</v>
      </c>
      <c r="L9" s="17">
        <v>48.979885057471265</v>
      </c>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row>
    <row r="10" spans="1:44" s="15" customFormat="1">
      <c r="A10" s="11" t="s">
        <v>10</v>
      </c>
      <c r="B10" s="13">
        <v>13.7</v>
      </c>
      <c r="C10" s="13">
        <v>15.9</v>
      </c>
      <c r="D10" s="13">
        <v>18.8</v>
      </c>
      <c r="E10" s="16">
        <v>21.6</v>
      </c>
      <c r="F10" s="16">
        <v>30.6</v>
      </c>
      <c r="G10" s="16">
        <v>39.6</v>
      </c>
      <c r="H10" s="12">
        <v>57.1</v>
      </c>
      <c r="I10" s="12">
        <v>45.3</v>
      </c>
      <c r="J10" s="12">
        <v>42.8</v>
      </c>
      <c r="K10" s="12">
        <v>45.7</v>
      </c>
      <c r="L10" s="17">
        <v>45.962643678160923</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row>
    <row r="11" spans="1:44" s="15" customFormat="1">
      <c r="A11" s="11" t="s">
        <v>11</v>
      </c>
      <c r="B11" s="13">
        <v>13.2</v>
      </c>
      <c r="C11" s="13">
        <v>15.5</v>
      </c>
      <c r="D11" s="13">
        <v>18.3</v>
      </c>
      <c r="E11" s="16">
        <v>21.2</v>
      </c>
      <c r="F11" s="16">
        <v>38.9</v>
      </c>
      <c r="G11" s="16">
        <v>56.6</v>
      </c>
      <c r="H11" s="12">
        <v>61.9</v>
      </c>
      <c r="I11" s="12">
        <v>50.436254485488753</v>
      </c>
      <c r="J11" s="12">
        <v>43.408273335889604</v>
      </c>
      <c r="K11" s="12">
        <v>44.026339837154431</v>
      </c>
      <c r="L11" s="17">
        <v>44.252873563218394</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row>
    <row r="12" spans="1:44" s="15" customFormat="1">
      <c r="A12" s="11" t="s">
        <v>12</v>
      </c>
      <c r="B12" s="13">
        <v>5.8</v>
      </c>
      <c r="C12" s="13">
        <v>7.2</v>
      </c>
      <c r="D12" s="13">
        <v>9.1</v>
      </c>
      <c r="E12" s="13">
        <v>21.4</v>
      </c>
      <c r="F12" s="13">
        <v>22.3</v>
      </c>
      <c r="G12" s="13">
        <v>23.1</v>
      </c>
      <c r="H12" s="12">
        <v>28.5</v>
      </c>
      <c r="I12" s="12">
        <v>29.8</v>
      </c>
      <c r="J12" s="12">
        <v>32.1</v>
      </c>
      <c r="K12" s="12">
        <v>32.1</v>
      </c>
      <c r="L12" s="17">
        <v>32.28448275862069</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row>
    <row r="13" spans="1:44" s="20" customFormat="1">
      <c r="A13" s="11" t="s">
        <v>13</v>
      </c>
      <c r="B13" s="16">
        <v>25</v>
      </c>
      <c r="C13" s="13">
        <v>31.2</v>
      </c>
      <c r="D13" s="13">
        <v>39</v>
      </c>
      <c r="E13" s="16">
        <v>45.3</v>
      </c>
      <c r="F13" s="16">
        <v>52.2</v>
      </c>
      <c r="G13" s="16">
        <v>51.4</v>
      </c>
      <c r="H13" s="12">
        <v>50.6</v>
      </c>
      <c r="I13" s="12">
        <v>36.799999999999997</v>
      </c>
      <c r="J13" s="12">
        <v>30.8</v>
      </c>
      <c r="K13" s="12">
        <v>30.8</v>
      </c>
      <c r="L13" s="17">
        <v>30.977011494252874</v>
      </c>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row>
    <row r="14" spans="1:44" s="15" customFormat="1">
      <c r="A14" s="11" t="s">
        <v>14</v>
      </c>
      <c r="B14" s="13"/>
      <c r="C14" s="13"/>
      <c r="D14" s="13"/>
      <c r="E14" s="13">
        <v>4.8</v>
      </c>
      <c r="F14" s="13">
        <v>15.3</v>
      </c>
      <c r="G14" s="13">
        <v>21.1</v>
      </c>
      <c r="H14" s="12">
        <v>34.799999999999997</v>
      </c>
      <c r="I14" s="12">
        <v>31.7</v>
      </c>
      <c r="J14" s="12">
        <v>27.9</v>
      </c>
      <c r="K14" s="12">
        <v>28.7</v>
      </c>
      <c r="L14" s="17">
        <v>28.864942528735629</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row>
    <row r="15" spans="1:44" s="15" customFormat="1">
      <c r="A15" s="11" t="s">
        <v>15</v>
      </c>
      <c r="B15" s="13">
        <v>12.3</v>
      </c>
      <c r="C15" s="13">
        <v>15.4</v>
      </c>
      <c r="D15" s="13">
        <v>19.2</v>
      </c>
      <c r="E15" s="16">
        <v>22.8</v>
      </c>
      <c r="F15" s="16">
        <v>28.7</v>
      </c>
      <c r="G15" s="16">
        <v>34.4</v>
      </c>
      <c r="H15" s="12">
        <v>40.1</v>
      </c>
      <c r="I15" s="12">
        <v>32.673567122263314</v>
      </c>
      <c r="J15" s="12">
        <v>28.120706959114266</v>
      </c>
      <c r="K15" s="12">
        <v>28.521102220838333</v>
      </c>
      <c r="L15" s="17">
        <v>28.663793103448278</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row>
    <row r="16" spans="1:44" s="15" customFormat="1">
      <c r="A16" s="11" t="s">
        <v>16</v>
      </c>
      <c r="B16" s="13">
        <v>7.6</v>
      </c>
      <c r="C16" s="13">
        <v>9.5</v>
      </c>
      <c r="D16" s="13">
        <v>11.9</v>
      </c>
      <c r="E16" s="16">
        <v>17.600000000000001</v>
      </c>
      <c r="F16" s="16">
        <v>24.5</v>
      </c>
      <c r="G16" s="16">
        <v>31.4</v>
      </c>
      <c r="H16" s="12">
        <v>35.5</v>
      </c>
      <c r="I16" s="13">
        <v>28.92547712818822</v>
      </c>
      <c r="J16" s="13">
        <v>24.89489020071213</v>
      </c>
      <c r="K16" s="13">
        <v>25.249354833909248</v>
      </c>
      <c r="L16" s="17">
        <v>25.344827586206897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row>
    <row r="17" spans="1:44" s="15" customFormat="1">
      <c r="A17" s="11" t="s">
        <v>17</v>
      </c>
      <c r="B17" s="13">
        <v>1.6</v>
      </c>
      <c r="C17" s="13">
        <v>2</v>
      </c>
      <c r="D17" s="13">
        <v>2.5</v>
      </c>
      <c r="E17" s="13">
        <v>12</v>
      </c>
      <c r="F17" s="13">
        <v>15</v>
      </c>
      <c r="G17" s="13">
        <v>17.899999999999999</v>
      </c>
      <c r="H17" s="12">
        <v>23.3</v>
      </c>
      <c r="I17" s="12">
        <v>27.3</v>
      </c>
      <c r="J17" s="12">
        <v>24.8</v>
      </c>
      <c r="K17" s="12">
        <v>24.8</v>
      </c>
      <c r="L17" s="17">
        <v>24.942528735632184</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row>
    <row r="18" spans="1:44" s="15" customFormat="1">
      <c r="A18" s="11" t="s">
        <v>18</v>
      </c>
      <c r="B18" s="13">
        <v>4.5</v>
      </c>
      <c r="C18" s="13">
        <v>5.6</v>
      </c>
      <c r="D18" s="13">
        <v>7</v>
      </c>
      <c r="E18" s="13">
        <v>8.6999999999999993</v>
      </c>
      <c r="F18" s="13">
        <v>16.3</v>
      </c>
      <c r="G18" s="13">
        <v>23.8</v>
      </c>
      <c r="H18" s="12">
        <v>23.2</v>
      </c>
      <c r="I18" s="12">
        <v>16.5</v>
      </c>
      <c r="J18" s="12">
        <v>17.2</v>
      </c>
      <c r="K18" s="12">
        <v>16.5</v>
      </c>
      <c r="L18" s="17">
        <v>16.594827586206897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row>
    <row r="19" spans="1:44" s="15" customFormat="1">
      <c r="A19" s="11" t="s">
        <v>19</v>
      </c>
      <c r="B19" s="13"/>
      <c r="C19" s="13"/>
      <c r="D19" s="13"/>
      <c r="E19" s="13"/>
      <c r="F19" s="13"/>
      <c r="G19" s="13">
        <v>9.9</v>
      </c>
      <c r="H19" s="12">
        <v>11.7</v>
      </c>
      <c r="I19" s="12">
        <v>12.4</v>
      </c>
      <c r="J19" s="12">
        <v>12.1</v>
      </c>
      <c r="K19" s="12">
        <v>12.1</v>
      </c>
      <c r="L19" s="17">
        <v>12.169540229885056</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row>
    <row r="20" spans="1:44" s="15" customFormat="1">
      <c r="A20" s="11" t="s">
        <v>20</v>
      </c>
      <c r="B20" s="13">
        <v>2.2000000000000002</v>
      </c>
      <c r="C20" s="13">
        <v>2.7</v>
      </c>
      <c r="D20" s="13">
        <v>3.4</v>
      </c>
      <c r="E20" s="13">
        <v>2.4</v>
      </c>
      <c r="F20" s="13">
        <v>16</v>
      </c>
      <c r="G20" s="13">
        <v>16.7</v>
      </c>
      <c r="H20" s="12">
        <v>16.3</v>
      </c>
      <c r="I20" s="12">
        <v>13.281275413787831</v>
      </c>
      <c r="J20" s="12">
        <v>11.430611556946698</v>
      </c>
      <c r="K20" s="12">
        <v>11.593365740640021</v>
      </c>
      <c r="L20" s="17">
        <v>11.666666666666668</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row>
    <row r="21" spans="1:44" s="15" customFormat="1">
      <c r="A21" s="11" t="s">
        <v>21</v>
      </c>
      <c r="B21" s="13"/>
      <c r="C21" s="13"/>
      <c r="D21" s="13"/>
      <c r="E21" s="13"/>
      <c r="F21" s="13"/>
      <c r="G21" s="13">
        <v>6.6</v>
      </c>
      <c r="H21" s="12">
        <v>12.3</v>
      </c>
      <c r="I21" s="12">
        <v>11.9</v>
      </c>
      <c r="J21" s="12">
        <v>11.2</v>
      </c>
      <c r="K21" s="12">
        <v>11.2</v>
      </c>
      <c r="L21" s="17">
        <v>11.264367816091953</v>
      </c>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row>
    <row r="22" spans="1:44" s="15" customFormat="1">
      <c r="A22" s="11" t="s">
        <v>22</v>
      </c>
      <c r="B22" s="13"/>
      <c r="C22" s="13"/>
      <c r="D22" s="13"/>
      <c r="E22" s="13"/>
      <c r="F22" s="13"/>
      <c r="G22" s="13">
        <v>9.3000000000000007</v>
      </c>
      <c r="H22" s="12">
        <v>10.7</v>
      </c>
      <c r="I22" s="12">
        <v>9.8000000000000007</v>
      </c>
      <c r="J22" s="12">
        <f>I22*0.98</f>
        <v>9.604000000000001</v>
      </c>
      <c r="K22" s="12">
        <f>J22*0.98</f>
        <v>9.4119200000000003</v>
      </c>
      <c r="L22" s="17">
        <v>9.4540229885057485</v>
      </c>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row>
    <row r="23" spans="1:44" s="15" customFormat="1">
      <c r="A23" s="11" t="s">
        <v>23</v>
      </c>
      <c r="B23" s="13"/>
      <c r="C23" s="13"/>
      <c r="D23" s="13"/>
      <c r="E23" s="13"/>
      <c r="F23" s="13"/>
      <c r="G23" s="13">
        <v>5.6</v>
      </c>
      <c r="H23" s="12">
        <v>6.3</v>
      </c>
      <c r="I23" s="12">
        <v>8.3000000000000007</v>
      </c>
      <c r="J23" s="12">
        <v>9.1</v>
      </c>
      <c r="K23" s="12">
        <v>9.1</v>
      </c>
      <c r="L23" s="17">
        <v>9.1522988505747129</v>
      </c>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row>
    <row r="24" spans="1:44" s="15" customFormat="1">
      <c r="A24" s="11" t="s">
        <v>24</v>
      </c>
      <c r="B24" s="13"/>
      <c r="C24" s="13"/>
      <c r="D24" s="13"/>
      <c r="E24" s="13"/>
      <c r="F24" s="13"/>
      <c r="G24" s="13">
        <v>7.5</v>
      </c>
      <c r="H24" s="12">
        <v>7.7</v>
      </c>
      <c r="I24" s="12">
        <v>7.3</v>
      </c>
      <c r="J24" s="12">
        <v>6.7</v>
      </c>
      <c r="K24" s="12">
        <v>6.7</v>
      </c>
      <c r="L24" s="17">
        <v>6.7385057471264371</v>
      </c>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row>
    <row r="25" spans="1:44" s="15" customFormat="1">
      <c r="A25" s="11" t="s">
        <v>25</v>
      </c>
      <c r="B25" s="13"/>
      <c r="C25" s="13"/>
      <c r="D25" s="13"/>
      <c r="E25" s="13"/>
      <c r="F25" s="13"/>
      <c r="G25" s="13">
        <v>3.6</v>
      </c>
      <c r="H25" s="12">
        <v>8</v>
      </c>
      <c r="I25" s="12">
        <v>6.5184173810001624</v>
      </c>
      <c r="J25" s="12">
        <v>5.6101161015689307</v>
      </c>
      <c r="K25" s="12">
        <v>5.6899954555288446</v>
      </c>
      <c r="L25" s="17">
        <v>5.7327586206896548</v>
      </c>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row>
    <row r="26" spans="1:44" s="15" customFormat="1">
      <c r="A26" s="11" t="s">
        <v>26</v>
      </c>
      <c r="B26" s="13"/>
      <c r="C26" s="13"/>
      <c r="D26" s="13"/>
      <c r="E26" s="13"/>
      <c r="F26" s="13"/>
      <c r="G26" s="13">
        <v>8.5</v>
      </c>
      <c r="H26" s="12">
        <v>9.1999999999999993</v>
      </c>
      <c r="I26" s="12">
        <v>7.5</v>
      </c>
      <c r="J26" s="12">
        <v>5.4</v>
      </c>
      <c r="K26" s="12">
        <v>5.4</v>
      </c>
      <c r="L26" s="17">
        <v>5.431034482758621</v>
      </c>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row>
    <row r="27" spans="1:44" s="15" customFormat="1">
      <c r="A27" s="11" t="s">
        <v>27</v>
      </c>
      <c r="B27" s="13"/>
      <c r="C27" s="13"/>
      <c r="D27" s="13"/>
      <c r="E27" s="13"/>
      <c r="F27" s="13"/>
      <c r="G27" s="13"/>
      <c r="H27" s="12">
        <v>7.1</v>
      </c>
      <c r="I27" s="12">
        <v>6.8</v>
      </c>
      <c r="J27" s="12">
        <v>5</v>
      </c>
      <c r="K27" s="12">
        <v>5</v>
      </c>
      <c r="L27" s="17">
        <v>5.028735632183909</v>
      </c>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row>
    <row r="28" spans="1:44" s="15" customFormat="1">
      <c r="A28" s="11" t="s">
        <v>28</v>
      </c>
      <c r="B28" s="21"/>
      <c r="C28" s="21"/>
      <c r="D28" s="13"/>
      <c r="E28" s="13"/>
      <c r="F28" s="13"/>
      <c r="G28" s="13">
        <v>9.9</v>
      </c>
      <c r="H28" s="12">
        <v>3.3</v>
      </c>
      <c r="I28" s="12">
        <v>4.9000000000000004</v>
      </c>
      <c r="J28" s="12">
        <v>4.4000000000000004</v>
      </c>
      <c r="K28" s="12">
        <v>4.4000000000000004</v>
      </c>
      <c r="L28" s="17">
        <v>4.4252873563218396</v>
      </c>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row>
    <row r="29" spans="1:44" s="15" customFormat="1">
      <c r="A29" s="11" t="s">
        <v>29</v>
      </c>
      <c r="B29" s="13"/>
      <c r="C29" s="13"/>
      <c r="D29" s="13"/>
      <c r="E29" s="13"/>
      <c r="F29" s="13"/>
      <c r="G29" s="13">
        <v>3.6</v>
      </c>
      <c r="H29" s="12">
        <v>5.4</v>
      </c>
      <c r="I29" s="12">
        <v>5.4</v>
      </c>
      <c r="J29" s="12">
        <v>4.3</v>
      </c>
      <c r="K29" s="12">
        <v>4.3</v>
      </c>
      <c r="L29" s="17">
        <v>4.3247126436781613</v>
      </c>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row>
    <row r="30" spans="1:44" s="15" customFormat="1">
      <c r="A30" s="11" t="s">
        <v>30</v>
      </c>
      <c r="B30" s="13"/>
      <c r="C30" s="13"/>
      <c r="D30" s="13"/>
      <c r="E30" s="13"/>
      <c r="F30" s="13"/>
      <c r="G30" s="13">
        <v>3.6</v>
      </c>
      <c r="H30" s="12">
        <v>3.5</v>
      </c>
      <c r="I30" s="12">
        <v>4.3</v>
      </c>
      <c r="J30" s="12">
        <v>4.0999999999999996</v>
      </c>
      <c r="K30" s="12">
        <v>4.0999999999999996</v>
      </c>
      <c r="L30" s="17">
        <v>4.123563218390804</v>
      </c>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row>
    <row r="31" spans="1:44" s="15" customFormat="1">
      <c r="A31" s="11" t="s">
        <v>31</v>
      </c>
      <c r="B31" s="13"/>
      <c r="C31" s="13"/>
      <c r="D31" s="13"/>
      <c r="E31" s="13"/>
      <c r="F31" s="13"/>
      <c r="G31" s="13">
        <v>4.9000000000000004</v>
      </c>
      <c r="H31" s="12">
        <v>5.5</v>
      </c>
      <c r="I31" s="12">
        <v>4.5999999999999996</v>
      </c>
      <c r="J31" s="12">
        <v>3.7</v>
      </c>
      <c r="K31" s="12">
        <v>3.7</v>
      </c>
      <c r="L31" s="17">
        <v>3.7212643678160924</v>
      </c>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row>
    <row r="32" spans="1:44" s="15" customFormat="1">
      <c r="A32" s="11" t="s">
        <v>32</v>
      </c>
      <c r="B32" s="13"/>
      <c r="C32" s="13"/>
      <c r="D32" s="13"/>
      <c r="E32" s="13"/>
      <c r="F32" s="13"/>
      <c r="G32" s="13">
        <v>6.2</v>
      </c>
      <c r="H32" s="12">
        <v>6.4</v>
      </c>
      <c r="I32" s="12">
        <v>3.6</v>
      </c>
      <c r="J32" s="12">
        <v>3.4</v>
      </c>
      <c r="K32" s="12">
        <v>3.4</v>
      </c>
      <c r="L32" s="17">
        <v>3.4195402298850572</v>
      </c>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row>
    <row r="33" spans="1:44" s="15" customFormat="1">
      <c r="A33" s="11" t="s">
        <v>33</v>
      </c>
      <c r="B33" s="13"/>
      <c r="C33" s="13"/>
      <c r="D33" s="13"/>
      <c r="E33" s="13"/>
      <c r="F33" s="13"/>
      <c r="G33" s="13">
        <v>6.7</v>
      </c>
      <c r="H33" s="12">
        <v>5.5</v>
      </c>
      <c r="I33" s="12"/>
      <c r="J33" s="12"/>
      <c r="K33" s="12"/>
      <c r="L33" s="17"/>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row>
    <row r="34" spans="1:44" s="15" customFormat="1">
      <c r="A34" s="11" t="s">
        <v>34</v>
      </c>
      <c r="B34" s="13"/>
      <c r="C34" s="13"/>
      <c r="D34" s="13"/>
      <c r="E34" s="13"/>
      <c r="F34" s="13"/>
      <c r="G34" s="13"/>
      <c r="H34" s="12">
        <v>5.4</v>
      </c>
      <c r="I34" s="12">
        <v>3.8</v>
      </c>
      <c r="J34" s="12">
        <v>2.6</v>
      </c>
      <c r="K34" s="12">
        <v>2.6</v>
      </c>
      <c r="L34" s="17">
        <v>2.6149425287356323</v>
      </c>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row>
    <row r="35" spans="1:44" s="15" customFormat="1">
      <c r="A35" s="11" t="s">
        <v>35</v>
      </c>
      <c r="B35" s="13"/>
      <c r="C35" s="13"/>
      <c r="D35" s="13"/>
      <c r="E35" s="13"/>
      <c r="F35" s="13"/>
      <c r="G35" s="13">
        <v>2.8</v>
      </c>
      <c r="H35" s="12">
        <v>3.7</v>
      </c>
      <c r="I35" s="12"/>
      <c r="J35" s="12"/>
      <c r="K35" s="12"/>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row>
    <row r="36" spans="1:44" s="15" customFormat="1">
      <c r="A36" s="11"/>
      <c r="B36" s="13"/>
      <c r="C36" s="13"/>
      <c r="D36" s="13"/>
      <c r="E36" s="13"/>
      <c r="F36" s="13"/>
      <c r="G36" s="13"/>
      <c r="H36" s="12"/>
      <c r="I36" s="12"/>
      <c r="J36" s="12"/>
      <c r="K36" s="12"/>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row>
    <row r="37" spans="1:44" s="15" customFormat="1">
      <c r="A37" s="11"/>
      <c r="B37" s="13"/>
      <c r="C37" s="13"/>
      <c r="D37" s="13"/>
      <c r="E37" s="13"/>
      <c r="F37" s="13"/>
      <c r="G37" s="13"/>
      <c r="H37" s="12"/>
      <c r="I37" s="12"/>
      <c r="J37" s="12"/>
      <c r="K37" s="12"/>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row>
    <row r="38" spans="1:44" s="15" customFormat="1">
      <c r="A38" s="11"/>
      <c r="B38" s="13"/>
      <c r="C38" s="13"/>
      <c r="D38" s="13"/>
      <c r="E38" s="13"/>
      <c r="F38" s="13"/>
      <c r="G38" s="13"/>
      <c r="H38" s="12"/>
      <c r="I38" s="12"/>
      <c r="J38" s="12"/>
      <c r="K38" s="12"/>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row>
    <row r="39" spans="1:44" s="26" customFormat="1">
      <c r="A39" s="22" t="s">
        <v>36</v>
      </c>
      <c r="B39" s="21">
        <v>771</v>
      </c>
      <c r="C39" s="21">
        <v>775</v>
      </c>
      <c r="D39" s="21">
        <v>993.9</v>
      </c>
      <c r="E39" s="21">
        <v>1011.2</v>
      </c>
      <c r="F39" s="21">
        <v>1300</v>
      </c>
      <c r="G39" s="21">
        <v>1847.1</v>
      </c>
      <c r="H39" s="23">
        <v>2394.4</v>
      </c>
      <c r="I39" s="21">
        <v>2134.5</v>
      </c>
      <c r="J39" s="21">
        <v>2088</v>
      </c>
      <c r="K39" s="23">
        <v>2100</v>
      </c>
      <c r="L39" s="24">
        <v>2112.0689655172414</v>
      </c>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row>
    <row r="40" spans="1:44" s="15" customFormat="1">
      <c r="A40" s="22" t="s">
        <v>37</v>
      </c>
      <c r="B40" s="12">
        <v>40.54474708171206</v>
      </c>
      <c r="C40" s="12">
        <v>74.56774193548388</v>
      </c>
      <c r="D40" s="12">
        <v>66.737096287352855</v>
      </c>
      <c r="E40" s="12">
        <v>47.280458860759488</v>
      </c>
      <c r="F40" s="12">
        <v>43.123076923076923</v>
      </c>
      <c r="G40" s="12">
        <v>32.353418872827682</v>
      </c>
      <c r="H40" s="12">
        <v>26.724858002004673</v>
      </c>
      <c r="I40" s="12">
        <v>28.305926446474583</v>
      </c>
      <c r="J40" s="12">
        <v>28.231321839080458</v>
      </c>
      <c r="K40" s="12">
        <v>25.076190476190479</v>
      </c>
      <c r="L40" s="12">
        <v>25.532848765573647</v>
      </c>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row>
    <row r="41" spans="1:44" s="15" customFormat="1">
      <c r="A41" s="22" t="s">
        <v>38</v>
      </c>
      <c r="B41" s="12">
        <v>529.88555634621423</v>
      </c>
      <c r="C41" s="12">
        <v>2314.6444120707602</v>
      </c>
      <c r="D41" s="12">
        <v>1785.920066838836</v>
      </c>
      <c r="E41" s="12">
        <v>782.18798526882711</v>
      </c>
      <c r="F41" s="12">
        <v>733.80639053254458</v>
      </c>
      <c r="G41" s="12">
        <v>386.5900540709502</v>
      </c>
      <c r="H41" s="12">
        <v>265.0912568964514</v>
      </c>
      <c r="I41" s="12">
        <v>291.81162318696653</v>
      </c>
      <c r="J41" s="12">
        <v>284.36097144976412</v>
      </c>
      <c r="K41" s="12">
        <v>220.31137915293274</v>
      </c>
      <c r="L41" s="12">
        <v>230.66241869741859</v>
      </c>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row>
    <row r="42" spans="1:44" s="26" customFormat="1">
      <c r="A42" s="11"/>
      <c r="B42" s="13"/>
      <c r="C42" s="13"/>
      <c r="D42" s="13"/>
      <c r="E42" s="13"/>
      <c r="F42" s="27"/>
      <c r="G42" s="27"/>
      <c r="H42" s="27"/>
      <c r="I42" s="27"/>
      <c r="J42" s="27"/>
      <c r="K42" s="27"/>
      <c r="L42" s="27"/>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row>
    <row r="43" spans="1:44">
      <c r="B43" s="26" t="s">
        <v>39</v>
      </c>
      <c r="F43" s="25"/>
      <c r="G43" s="12"/>
      <c r="H43" s="12"/>
      <c r="I43" s="12"/>
      <c r="J43" s="12"/>
    </row>
    <row r="44" spans="1:44">
      <c r="F44" s="25"/>
      <c r="G44" s="12"/>
      <c r="H44" s="12"/>
      <c r="I44" s="12"/>
      <c r="J44" s="12"/>
    </row>
    <row r="45" spans="1:44">
      <c r="K45" s="14"/>
      <c r="L45" s="14"/>
    </row>
    <row r="46" spans="1:44">
      <c r="K46" s="14"/>
      <c r="L46" s="14"/>
    </row>
    <row r="49" spans="11:12">
      <c r="K49" s="14"/>
      <c r="L49" s="14"/>
    </row>
    <row r="50" spans="11:12">
      <c r="K50" s="14"/>
      <c r="L50" s="14"/>
    </row>
  </sheetData>
  <sheetCalcPr fullCalcOnLoad="1"/>
  <phoneticPr fontId="2" type="noConversion"/>
  <pageMargins left="0.75" right="0.75" top="1" bottom="1" header="0.5" footer="0.5"/>
  <legacy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B43"/>
  <sheetViews>
    <sheetView tabSelected="1" workbookViewId="0">
      <pane xSplit="1" ySplit="2" topLeftCell="B3" activePane="bottomRight" state="frozen"/>
      <selection pane="topRight" activeCell="B1" sqref="B1"/>
      <selection pane="bottomLeft" activeCell="A3" sqref="A3"/>
      <selection pane="bottomRight" activeCell="Y40" sqref="Y40"/>
    </sheetView>
  </sheetViews>
  <sheetFormatPr baseColWidth="10" defaultRowHeight="15"/>
  <cols>
    <col min="1" max="1" width="26.85546875" style="28" customWidth="1"/>
    <col min="2" max="6" width="10.7109375" style="12"/>
    <col min="7" max="7" width="9.85546875" style="12" customWidth="1"/>
    <col min="8" max="54" width="10.7109375" style="12"/>
    <col min="55" max="16384" width="10.7109375" style="28"/>
  </cols>
  <sheetData>
    <row r="1" spans="1:54" s="2" customFormat="1" ht="19" customHeight="1">
      <c r="B1" s="29" t="s">
        <v>40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row>
    <row r="2" spans="1:54" s="30" customFormat="1">
      <c r="A2" s="6"/>
      <c r="B2" s="7">
        <v>1984</v>
      </c>
      <c r="C2" s="7">
        <v>1988</v>
      </c>
      <c r="D2" s="7">
        <v>1992</v>
      </c>
      <c r="E2" s="7">
        <v>1996</v>
      </c>
      <c r="F2" s="7">
        <v>2000</v>
      </c>
      <c r="G2" s="7">
        <v>2004</v>
      </c>
      <c r="H2" s="8">
        <v>2008</v>
      </c>
      <c r="I2" s="8">
        <v>2010</v>
      </c>
      <c r="J2" s="8">
        <v>2011</v>
      </c>
      <c r="K2" s="8">
        <v>2012</v>
      </c>
      <c r="L2" s="8">
        <v>2013</v>
      </c>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row>
    <row r="3" spans="1:54">
      <c r="A3" s="31" t="s">
        <v>1</v>
      </c>
      <c r="B3" s="32"/>
      <c r="C3" s="32"/>
      <c r="D3" s="32"/>
      <c r="E3" s="14">
        <v>20.609177215189874</v>
      </c>
      <c r="F3" s="14">
        <v>23.284615384615385</v>
      </c>
      <c r="G3" s="14">
        <v>15.083103242921339</v>
      </c>
      <c r="H3" s="14">
        <v>12.495823588372868</v>
      </c>
      <c r="I3" s="14">
        <v>13.36097446708831</v>
      </c>
      <c r="J3" s="14">
        <v>13.116379310344827</v>
      </c>
      <c r="K3" s="14">
        <v>10.8</v>
      </c>
      <c r="L3" s="14">
        <v>11.295085714285715</v>
      </c>
      <c r="M3" s="14"/>
    </row>
    <row r="4" spans="1:54">
      <c r="A4" s="31" t="s">
        <v>2</v>
      </c>
      <c r="B4" s="14">
        <v>16.329442282749675</v>
      </c>
      <c r="C4" s="14">
        <v>43.561290322580646</v>
      </c>
      <c r="D4" s="14">
        <v>36.744139249421472</v>
      </c>
      <c r="E4" s="32" t="s">
        <v>3</v>
      </c>
      <c r="F4" s="32"/>
      <c r="G4" s="32"/>
      <c r="H4" s="14"/>
      <c r="I4" s="14"/>
      <c r="J4" s="14"/>
      <c r="K4" s="14"/>
      <c r="L4" s="14"/>
      <c r="M4" s="14"/>
    </row>
    <row r="5" spans="1:54">
      <c r="A5" s="31" t="s">
        <v>4</v>
      </c>
      <c r="B5" s="14">
        <v>1.5304798962386512</v>
      </c>
      <c r="C5" s="14">
        <v>2.5290322580645164</v>
      </c>
      <c r="D5" s="14">
        <v>2.6594395814468257</v>
      </c>
      <c r="E5" s="14">
        <v>4.1356200553797464</v>
      </c>
      <c r="F5" s="14">
        <v>8.8538461538461544</v>
      </c>
      <c r="G5" s="14">
        <v>7.0272318769963729</v>
      </c>
      <c r="H5" s="14">
        <v>6.214500501169395</v>
      </c>
      <c r="I5" s="14">
        <v>7.125790583274771</v>
      </c>
      <c r="J5" s="14">
        <v>7.3323754789272026</v>
      </c>
      <c r="K5" s="14">
        <v>6.9761904761904763</v>
      </c>
      <c r="L5" s="14">
        <v>6.9324297179545971</v>
      </c>
      <c r="M5" s="14"/>
    </row>
    <row r="6" spans="1:54">
      <c r="A6" s="31" t="s">
        <v>5</v>
      </c>
      <c r="B6" s="14">
        <v>13.229571984435799</v>
      </c>
      <c r="C6" s="14">
        <v>16.309677419354841</v>
      </c>
      <c r="D6" s="14">
        <v>17.768387161686285</v>
      </c>
      <c r="E6" s="14">
        <v>13.894382911392405</v>
      </c>
      <c r="F6" s="32" t="s">
        <v>6</v>
      </c>
      <c r="G6" s="32"/>
      <c r="H6" s="14"/>
      <c r="I6" s="14"/>
      <c r="J6" s="14"/>
      <c r="K6" s="14"/>
      <c r="L6" s="14"/>
      <c r="M6" s="14"/>
    </row>
    <row r="7" spans="1:54">
      <c r="A7" s="31" t="s">
        <v>7</v>
      </c>
      <c r="B7" s="14">
        <v>1.7380025940337225</v>
      </c>
      <c r="C7" s="14">
        <v>2.1677419354838712</v>
      </c>
      <c r="D7" s="14">
        <v>2.1128886205855721</v>
      </c>
      <c r="E7" s="14">
        <v>5.5874208860759493</v>
      </c>
      <c r="F7" s="14">
        <v>5.5538461538461545</v>
      </c>
      <c r="G7" s="14">
        <v>6.5399815927670399</v>
      </c>
      <c r="H7" s="14">
        <v>4.7318743735382558</v>
      </c>
      <c r="I7" s="14">
        <v>4.3054579526821266</v>
      </c>
      <c r="J7" s="14">
        <v>4.4013409961685825</v>
      </c>
      <c r="K7" s="14">
        <v>4.090476190476191</v>
      </c>
      <c r="L7" s="14">
        <v>4.090476190476191</v>
      </c>
      <c r="M7" s="14"/>
    </row>
    <row r="8" spans="1:54">
      <c r="A8" s="31" t="s">
        <v>8</v>
      </c>
      <c r="B8" s="14">
        <v>4.6692607003891053</v>
      </c>
      <c r="C8" s="14">
        <v>6.838709677419355</v>
      </c>
      <c r="D8" s="14">
        <v>4.5678639702183315</v>
      </c>
      <c r="E8" s="14">
        <v>4.5094936708860756</v>
      </c>
      <c r="F8" s="14">
        <v>2.2615384615384615</v>
      </c>
      <c r="G8" s="14">
        <v>4.1199718477613558</v>
      </c>
      <c r="H8" s="14">
        <v>3.2826595389241562</v>
      </c>
      <c r="I8" s="14">
        <v>3.5137034434293746</v>
      </c>
      <c r="J8" s="14">
        <v>3.3812260536398462</v>
      </c>
      <c r="K8" s="14">
        <v>3.2095238095238101</v>
      </c>
      <c r="L8" s="14">
        <v>3.2148571428571429</v>
      </c>
      <c r="M8" s="14"/>
    </row>
    <row r="9" spans="1:54">
      <c r="A9" s="31" t="s">
        <v>9</v>
      </c>
      <c r="B9" s="14">
        <v>6.3164721141374836</v>
      </c>
      <c r="C9" s="14">
        <v>7.8580645161290317</v>
      </c>
      <c r="D9" s="14">
        <v>7.6567059060267635</v>
      </c>
      <c r="E9" s="14">
        <v>7.1894778481012649</v>
      </c>
      <c r="F9" s="14">
        <v>5.4307692307692301</v>
      </c>
      <c r="G9" s="14">
        <v>3.7031021601429273</v>
      </c>
      <c r="H9" s="14">
        <v>2.8065486134313398</v>
      </c>
      <c r="I9" s="14">
        <v>2.4314827828531271</v>
      </c>
      <c r="J9" s="14">
        <v>2.3994252873563218</v>
      </c>
      <c r="K9" s="14">
        <v>2.3190476190476192</v>
      </c>
      <c r="L9" s="14">
        <v>2.3190476190476192</v>
      </c>
      <c r="M9" s="14"/>
    </row>
    <row r="10" spans="1:54">
      <c r="A10" s="31" t="s">
        <v>10</v>
      </c>
      <c r="B10" s="14">
        <v>1.7769130998702982</v>
      </c>
      <c r="C10" s="14">
        <v>2.0516129032258066</v>
      </c>
      <c r="D10" s="14">
        <v>1.891538384143274</v>
      </c>
      <c r="E10" s="14">
        <v>2.1360759493670884</v>
      </c>
      <c r="F10" s="14">
        <v>2.3538461538461539</v>
      </c>
      <c r="G10" s="14">
        <v>2.1439012506090633</v>
      </c>
      <c r="H10" s="14">
        <v>2.3847310390912129</v>
      </c>
      <c r="I10" s="14">
        <v>2.1222768798313423</v>
      </c>
      <c r="J10" s="14">
        <v>2.0498084291187735</v>
      </c>
      <c r="K10" s="14">
        <v>2.1761904761904765</v>
      </c>
      <c r="L10" s="14">
        <v>2.1761904761904765</v>
      </c>
      <c r="M10" s="14"/>
    </row>
    <row r="11" spans="1:54">
      <c r="A11" s="31" t="s">
        <v>11</v>
      </c>
      <c r="B11" s="14">
        <v>1.7120622568093384</v>
      </c>
      <c r="C11" s="14">
        <v>2</v>
      </c>
      <c r="D11" s="14">
        <v>1.8412315122245699</v>
      </c>
      <c r="E11" s="14">
        <v>2.096518987341772</v>
      </c>
      <c r="F11" s="14">
        <v>2.9923076923076919</v>
      </c>
      <c r="G11" s="14">
        <v>3.0642628985978022</v>
      </c>
      <c r="H11" s="14">
        <v>2.5851987971934514</v>
      </c>
      <c r="I11" s="14">
        <v>2.3629072141245611</v>
      </c>
      <c r="J11" s="14">
        <v>2.0789402938644446</v>
      </c>
      <c r="K11" s="14">
        <v>2.09649237319783</v>
      </c>
      <c r="L11" s="14">
        <v>2.0952380952380953</v>
      </c>
      <c r="M11" s="14"/>
    </row>
    <row r="12" spans="1:54">
      <c r="A12" s="31" t="s">
        <v>12</v>
      </c>
      <c r="B12" s="14">
        <v>0.75226977950713358</v>
      </c>
      <c r="C12" s="14">
        <v>0.92903225806451628</v>
      </c>
      <c r="D12" s="14">
        <v>0.91558506892041458</v>
      </c>
      <c r="E12" s="14">
        <v>2.1162974683544302</v>
      </c>
      <c r="F12" s="14">
        <v>1.7153846153846155</v>
      </c>
      <c r="G12" s="14">
        <v>1.2506090628552868</v>
      </c>
      <c r="H12" s="14">
        <v>1.1902773137320415</v>
      </c>
      <c r="I12" s="14">
        <v>1.3961115015226049</v>
      </c>
      <c r="J12" s="14">
        <v>1.5373563218390804</v>
      </c>
      <c r="K12" s="14">
        <v>1.5285714285714287</v>
      </c>
      <c r="L12" s="14">
        <v>1.5285714285714287</v>
      </c>
      <c r="M12" s="14"/>
    </row>
    <row r="13" spans="1:54">
      <c r="A13" s="31" t="s">
        <v>13</v>
      </c>
      <c r="B13" s="14">
        <v>3.2425421530479901</v>
      </c>
      <c r="C13" s="14">
        <v>4.0258064516129028</v>
      </c>
      <c r="D13" s="14">
        <v>3.9239360096589198</v>
      </c>
      <c r="E13" s="14">
        <v>4.479825949367088</v>
      </c>
      <c r="F13" s="14">
        <v>4.0153846153846162</v>
      </c>
      <c r="G13" s="14">
        <v>2.7827405121541875</v>
      </c>
      <c r="H13" s="14">
        <v>2.1132642833277648</v>
      </c>
      <c r="I13" s="14">
        <v>1.7240571562426796</v>
      </c>
      <c r="J13" s="14">
        <v>1.475095785440613</v>
      </c>
      <c r="K13" s="14">
        <v>1.4666666666666666</v>
      </c>
      <c r="L13" s="14">
        <v>1.4666666666666666</v>
      </c>
      <c r="M13" s="14"/>
    </row>
    <row r="14" spans="1:54">
      <c r="A14" s="31" t="s">
        <v>14</v>
      </c>
      <c r="B14" s="32"/>
      <c r="C14" s="32"/>
      <c r="D14" s="32"/>
      <c r="E14" s="14">
        <v>0.47468354430379739</v>
      </c>
      <c r="F14" s="14">
        <v>1.176923076923077</v>
      </c>
      <c r="G14" s="14">
        <v>1.1423312219154351</v>
      </c>
      <c r="H14" s="14">
        <v>1.4533912462412293</v>
      </c>
      <c r="I14" s="14">
        <v>1.4851253220894822</v>
      </c>
      <c r="J14" s="14">
        <v>1.336206896551724</v>
      </c>
      <c r="K14" s="14">
        <v>1.3666666666666665</v>
      </c>
      <c r="L14" s="14">
        <v>1.3666666666666665</v>
      </c>
      <c r="M14" s="14"/>
    </row>
    <row r="15" spans="1:54">
      <c r="A15" s="31" t="s">
        <v>15</v>
      </c>
      <c r="B15" s="32">
        <v>1.5953307392996112</v>
      </c>
      <c r="C15" s="32">
        <v>1.9870967741935486</v>
      </c>
      <c r="D15" s="32">
        <v>1.9317838816782371</v>
      </c>
      <c r="E15" s="32">
        <v>2.2547468354430378</v>
      </c>
      <c r="F15" s="32">
        <v>2.2076923076923078</v>
      </c>
      <c r="G15" s="32">
        <v>1.8623788641654486</v>
      </c>
      <c r="H15" s="32">
        <v>1.6747410624791177</v>
      </c>
      <c r="I15" s="32">
        <v>1.5307363374215655</v>
      </c>
      <c r="J15" s="32">
        <v>1.3467771532142847</v>
      </c>
      <c r="K15" s="32">
        <v>1.3581477248018254</v>
      </c>
      <c r="L15" s="32">
        <v>1.3571428571428572</v>
      </c>
      <c r="M15" s="14"/>
    </row>
    <row r="16" spans="1:54">
      <c r="A16" s="31" t="s">
        <v>16</v>
      </c>
      <c r="B16" s="32">
        <v>0.98573281452658879</v>
      </c>
      <c r="C16" s="32">
        <v>1.2258064516129032</v>
      </c>
      <c r="D16" s="32">
        <v>1.1973035516651576</v>
      </c>
      <c r="E16" s="32">
        <v>1.740506329113924</v>
      </c>
      <c r="F16" s="32">
        <v>1.8846153846153846</v>
      </c>
      <c r="G16" s="32">
        <v>1.6999621027556711</v>
      </c>
      <c r="H16" s="32">
        <v>1.4826261276311392</v>
      </c>
      <c r="I16" s="32">
        <v>1.3551406478420343</v>
      </c>
      <c r="J16" s="32">
        <v>1.1922840134440675</v>
      </c>
      <c r="K16" s="32">
        <v>1.2023502301861546</v>
      </c>
      <c r="L16" s="32">
        <v>1.2</v>
      </c>
      <c r="M16" s="14"/>
    </row>
    <row r="17" spans="1:13">
      <c r="A17" s="31" t="s">
        <v>17</v>
      </c>
      <c r="B17" s="32">
        <v>0.20752269779507135</v>
      </c>
      <c r="C17" s="32">
        <v>0.25806451612903225</v>
      </c>
      <c r="D17" s="32">
        <v>0.2515343595935205</v>
      </c>
      <c r="E17" s="32">
        <v>1.1867088607594936</v>
      </c>
      <c r="F17" s="32">
        <v>1.153846153846154</v>
      </c>
      <c r="G17" s="32">
        <v>0.96908667641167223</v>
      </c>
      <c r="H17" s="32">
        <v>0.97310390912128297</v>
      </c>
      <c r="I17" s="32">
        <v>1.2789880534082925</v>
      </c>
      <c r="J17" s="32">
        <v>1.1877394636015326</v>
      </c>
      <c r="K17" s="32">
        <v>1.180952380952381</v>
      </c>
      <c r="L17" s="32">
        <v>1.180952380952381</v>
      </c>
      <c r="M17" s="14"/>
    </row>
    <row r="18" spans="1:13">
      <c r="A18" s="31" t="s">
        <v>18</v>
      </c>
      <c r="B18" s="32">
        <v>0.58365758754863817</v>
      </c>
      <c r="C18" s="32">
        <v>0.72258064516129028</v>
      </c>
      <c r="D18" s="32">
        <v>0.70429620686185734</v>
      </c>
      <c r="E18" s="32">
        <v>0.86036392405063278</v>
      </c>
      <c r="F18" s="32">
        <v>1.2538461538461538</v>
      </c>
      <c r="G18" s="32">
        <v>1.2885063071842349</v>
      </c>
      <c r="H18" s="32">
        <v>0.96892749749415297</v>
      </c>
      <c r="I18" s="32">
        <v>0.77301475755446236</v>
      </c>
      <c r="J18" s="32">
        <v>0.82375478927203072</v>
      </c>
      <c r="K18" s="32">
        <v>0.78571428571428581</v>
      </c>
      <c r="L18" s="32">
        <v>0.78571428571428581</v>
      </c>
      <c r="M18" s="14"/>
    </row>
    <row r="19" spans="1:13">
      <c r="A19" s="31" t="s">
        <v>19</v>
      </c>
      <c r="B19" s="32"/>
      <c r="C19" s="32"/>
      <c r="D19" s="32"/>
      <c r="E19" s="32"/>
      <c r="F19" s="32"/>
      <c r="G19" s="32">
        <v>0.53597531265226583</v>
      </c>
      <c r="H19" s="32">
        <v>0.48864016037420643</v>
      </c>
      <c r="I19" s="32">
        <v>0.58093230264698992</v>
      </c>
      <c r="J19" s="32">
        <v>0.57950191570881227</v>
      </c>
      <c r="K19" s="32">
        <v>0.57619047619047614</v>
      </c>
      <c r="L19" s="32">
        <v>0.57619047619047614</v>
      </c>
      <c r="M19" s="14"/>
    </row>
    <row r="20" spans="1:13">
      <c r="A20" s="31" t="s">
        <v>20</v>
      </c>
      <c r="B20" s="32">
        <v>0.28534370946822313</v>
      </c>
      <c r="C20" s="32">
        <v>0.34838709677419355</v>
      </c>
      <c r="D20" s="32">
        <v>0.34208672904718784</v>
      </c>
      <c r="E20" s="32">
        <v>0.23734177215189869</v>
      </c>
      <c r="F20" s="32">
        <v>1.2307692307692308</v>
      </c>
      <c r="G20" s="32">
        <v>0.90411997184776138</v>
      </c>
      <c r="H20" s="32">
        <v>0.68075509522218502</v>
      </c>
      <c r="I20" s="32">
        <v>0.62221950872746923</v>
      </c>
      <c r="J20" s="32">
        <v>0.54744308222924798</v>
      </c>
      <c r="K20" s="32">
        <v>0.55206503526857242</v>
      </c>
      <c r="L20" s="32">
        <v>0.55238095238095242</v>
      </c>
      <c r="M20" s="14"/>
    </row>
    <row r="21" spans="1:13">
      <c r="A21" s="31" t="s">
        <v>21</v>
      </c>
      <c r="B21" s="32"/>
      <c r="C21" s="32"/>
      <c r="D21" s="32"/>
      <c r="E21" s="32"/>
      <c r="F21" s="32"/>
      <c r="G21" s="32">
        <v>0.35731687510151044</v>
      </c>
      <c r="H21" s="32">
        <v>0.51369863013698625</v>
      </c>
      <c r="I21" s="32">
        <v>0.55750761302412744</v>
      </c>
      <c r="J21" s="32">
        <v>0.53639846743295017</v>
      </c>
      <c r="K21" s="32">
        <v>0.53333333333333333</v>
      </c>
      <c r="L21" s="32">
        <v>0.53333333333333333</v>
      </c>
      <c r="M21" s="14"/>
    </row>
    <row r="22" spans="1:13">
      <c r="A22" s="31" t="s">
        <v>22</v>
      </c>
      <c r="B22" s="32"/>
      <c r="C22" s="32"/>
      <c r="D22" s="32"/>
      <c r="E22" s="32"/>
      <c r="F22" s="32"/>
      <c r="G22" s="32">
        <v>0.5034919603703103</v>
      </c>
      <c r="H22" s="32">
        <v>0.44687604410290671</v>
      </c>
      <c r="I22" s="32">
        <v>0.45912391660810498</v>
      </c>
      <c r="J22" s="32">
        <v>0.45996168582375485</v>
      </c>
      <c r="K22" s="32">
        <v>0.44818666666666662</v>
      </c>
      <c r="L22" s="32">
        <v>0.44761904761904764</v>
      </c>
      <c r="M22" s="14"/>
    </row>
    <row r="23" spans="1:13">
      <c r="A23" s="31" t="s">
        <v>23</v>
      </c>
      <c r="B23" s="32"/>
      <c r="C23" s="32"/>
      <c r="D23" s="32"/>
      <c r="E23" s="32"/>
      <c r="F23" s="32"/>
      <c r="G23" s="32">
        <v>0.30317795463158465</v>
      </c>
      <c r="H23" s="32">
        <v>0.26311393250918808</v>
      </c>
      <c r="I23" s="32">
        <v>0.38884984773951747</v>
      </c>
      <c r="J23" s="32">
        <v>0.43582375478927199</v>
      </c>
      <c r="K23" s="32">
        <v>0.43333333333333329</v>
      </c>
      <c r="L23" s="32">
        <v>0.43333333333333329</v>
      </c>
      <c r="M23" s="14"/>
    </row>
    <row r="24" spans="1:13">
      <c r="A24" s="31" t="s">
        <v>24</v>
      </c>
      <c r="B24" s="32"/>
      <c r="C24" s="32"/>
      <c r="D24" s="32"/>
      <c r="E24" s="32"/>
      <c r="F24" s="32"/>
      <c r="G24" s="32">
        <v>0.40604190352444375</v>
      </c>
      <c r="H24" s="32">
        <v>0.32158369528900771</v>
      </c>
      <c r="I24" s="32">
        <v>0.34200046849379245</v>
      </c>
      <c r="J24" s="32">
        <v>0.32088122605363983</v>
      </c>
      <c r="K24" s="32">
        <v>0.31904761904761908</v>
      </c>
      <c r="L24" s="32">
        <v>0.31904761904761908</v>
      </c>
      <c r="M24" s="14"/>
    </row>
    <row r="25" spans="1:13">
      <c r="A25" s="31" t="s">
        <v>25</v>
      </c>
      <c r="B25" s="32"/>
      <c r="C25" s="32"/>
      <c r="D25" s="32"/>
      <c r="E25" s="32"/>
      <c r="F25" s="32"/>
      <c r="G25" s="32">
        <v>0.19490011369173299</v>
      </c>
      <c r="H25" s="32">
        <v>0.33411293017039762</v>
      </c>
      <c r="I25" s="32">
        <v>0.30538380796440207</v>
      </c>
      <c r="J25" s="32">
        <v>0.26868372133950819</v>
      </c>
      <c r="K25" s="32">
        <v>0.27095216454899262</v>
      </c>
      <c r="L25" s="32">
        <v>0.27142857142857141</v>
      </c>
      <c r="M25" s="14"/>
    </row>
    <row r="26" spans="1:13">
      <c r="A26" s="31" t="s">
        <v>26</v>
      </c>
      <c r="B26" s="32"/>
      <c r="C26" s="32"/>
      <c r="D26" s="32"/>
      <c r="E26" s="32"/>
      <c r="F26" s="32"/>
      <c r="G26" s="32">
        <v>0.46018082399436955</v>
      </c>
      <c r="H26" s="32">
        <v>0.38422986969595718</v>
      </c>
      <c r="I26" s="32">
        <v>0.35137034434293746</v>
      </c>
      <c r="J26" s="32">
        <v>0.25862068965517243</v>
      </c>
      <c r="K26" s="32">
        <v>0.25714285714285717</v>
      </c>
      <c r="L26" s="32">
        <v>0.25714285714285717</v>
      </c>
      <c r="M26" s="14"/>
    </row>
    <row r="27" spans="1:13">
      <c r="A27" s="31" t="s">
        <v>27</v>
      </c>
      <c r="B27" s="32"/>
      <c r="C27" s="32"/>
      <c r="D27" s="32"/>
      <c r="E27" s="32"/>
      <c r="F27" s="32"/>
      <c r="G27" s="32"/>
      <c r="H27" s="32">
        <v>0.29652522552622784</v>
      </c>
      <c r="I27" s="32">
        <v>0.31857577887092997</v>
      </c>
      <c r="J27" s="32">
        <v>0.23946360153256704</v>
      </c>
      <c r="K27" s="32">
        <v>0.23809523809523811</v>
      </c>
      <c r="L27" s="32">
        <v>0.23809523809523811</v>
      </c>
      <c r="M27" s="14"/>
    </row>
    <row r="28" spans="1:13">
      <c r="A28" s="31" t="s">
        <v>28</v>
      </c>
      <c r="B28" s="32"/>
      <c r="C28" s="32"/>
      <c r="D28" s="32"/>
      <c r="E28" s="32"/>
      <c r="F28" s="32"/>
      <c r="G28" s="32">
        <v>0.53597531265226583</v>
      </c>
      <c r="H28" s="32">
        <v>0.13782158369528899</v>
      </c>
      <c r="I28" s="32">
        <v>0.22956195830405249</v>
      </c>
      <c r="J28" s="32">
        <v>0.21072796934865903</v>
      </c>
      <c r="K28" s="32">
        <v>0.20952380952380953</v>
      </c>
      <c r="L28" s="32">
        <v>0.20952380952380953</v>
      </c>
      <c r="M28" s="14"/>
    </row>
    <row r="29" spans="1:13">
      <c r="A29" s="31" t="s">
        <v>29</v>
      </c>
      <c r="B29" s="32"/>
      <c r="C29" s="32"/>
      <c r="D29" s="32"/>
      <c r="E29" s="32"/>
      <c r="F29" s="32"/>
      <c r="G29" s="32">
        <v>0.19490011369173299</v>
      </c>
      <c r="H29" s="32">
        <v>0.22552622786501836</v>
      </c>
      <c r="I29" s="32">
        <v>0.252986647926915</v>
      </c>
      <c r="J29" s="32">
        <v>0.20593869731800768</v>
      </c>
      <c r="K29" s="32">
        <v>0.20476190476190476</v>
      </c>
      <c r="L29" s="32">
        <v>0.20476190476190476</v>
      </c>
      <c r="M29" s="14"/>
    </row>
    <row r="30" spans="1:13">
      <c r="A30" s="31" t="s">
        <v>30</v>
      </c>
      <c r="B30" s="32"/>
      <c r="C30" s="32"/>
      <c r="D30" s="32"/>
      <c r="E30" s="32"/>
      <c r="F30" s="32"/>
      <c r="G30" s="32">
        <v>0.19490011369173299</v>
      </c>
      <c r="H30" s="32">
        <v>0.14617440694954895</v>
      </c>
      <c r="I30" s="32">
        <v>0.20145233075661745</v>
      </c>
      <c r="J30" s="32">
        <v>0.19636015325670497</v>
      </c>
      <c r="K30" s="32">
        <v>0.19523809523809521</v>
      </c>
      <c r="L30" s="32">
        <v>0.19523809523809521</v>
      </c>
      <c r="M30" s="14"/>
    </row>
    <row r="31" spans="1:13">
      <c r="A31" s="31" t="s">
        <v>31</v>
      </c>
      <c r="B31" s="32"/>
      <c r="C31" s="32"/>
      <c r="D31" s="32"/>
      <c r="E31" s="32"/>
      <c r="F31" s="32"/>
      <c r="G31" s="32">
        <v>0.26528071030263661</v>
      </c>
      <c r="H31" s="32">
        <v>0.22970263949214834</v>
      </c>
      <c r="I31" s="32">
        <v>0.21550714453033495</v>
      </c>
      <c r="J31" s="32">
        <v>0.17720306513409964</v>
      </c>
      <c r="K31" s="32">
        <v>0.1761904761904762</v>
      </c>
      <c r="L31" s="32">
        <v>0.1761904761904762</v>
      </c>
      <c r="M31" s="14"/>
    </row>
    <row r="32" spans="1:13">
      <c r="A32" s="31" t="s">
        <v>32</v>
      </c>
      <c r="B32" s="32"/>
      <c r="C32" s="32"/>
      <c r="D32" s="32"/>
      <c r="E32" s="32"/>
      <c r="F32" s="32"/>
      <c r="G32" s="32">
        <v>0.33566130691354018</v>
      </c>
      <c r="H32" s="32">
        <v>0.26729034413631808</v>
      </c>
      <c r="I32" s="32">
        <v>0.16865776528460996</v>
      </c>
      <c r="J32" s="32">
        <v>0.16283524904214558</v>
      </c>
      <c r="K32" s="32">
        <v>0.16190476190476188</v>
      </c>
      <c r="L32" s="32">
        <v>0.16190476190476188</v>
      </c>
      <c r="M32" s="14"/>
    </row>
    <row r="33" spans="1:54">
      <c r="A33" s="31" t="s">
        <v>33</v>
      </c>
      <c r="B33" s="32"/>
      <c r="C33" s="32"/>
      <c r="D33" s="32"/>
      <c r="E33" s="32"/>
      <c r="F33" s="32"/>
      <c r="G33" s="32">
        <v>0.36273076714850311</v>
      </c>
      <c r="H33" s="32">
        <v>0.22970263949214834</v>
      </c>
      <c r="I33" s="14"/>
      <c r="J33" s="14"/>
      <c r="K33" s="14"/>
      <c r="L33" s="14"/>
      <c r="M33" s="14"/>
    </row>
    <row r="34" spans="1:54">
      <c r="A34" s="31" t="s">
        <v>34</v>
      </c>
      <c r="B34" s="32"/>
      <c r="C34" s="32"/>
      <c r="D34" s="32"/>
      <c r="E34" s="32"/>
      <c r="F34" s="32"/>
      <c r="G34" s="32"/>
      <c r="H34" s="32">
        <v>0.22552622786501836</v>
      </c>
      <c r="I34" s="32">
        <v>0.17802764113375497</v>
      </c>
      <c r="J34" s="32">
        <v>0.12452107279693488</v>
      </c>
      <c r="K34" s="32">
        <v>0.12380952380952383</v>
      </c>
      <c r="L34" s="32">
        <v>0.12380952380952383</v>
      </c>
      <c r="M34" s="14"/>
    </row>
    <row r="35" spans="1:54">
      <c r="A35" s="11" t="s">
        <v>35</v>
      </c>
      <c r="B35" s="13"/>
      <c r="C35" s="13"/>
      <c r="D35" s="13"/>
      <c r="E35" s="13"/>
      <c r="F35" s="13"/>
      <c r="G35" s="32">
        <v>0.15158897731579232</v>
      </c>
      <c r="H35" s="32">
        <v>0.15452723020380887</v>
      </c>
    </row>
    <row r="36" spans="1:54">
      <c r="A36" s="11"/>
      <c r="B36" s="13"/>
      <c r="C36" s="13"/>
      <c r="D36" s="13"/>
      <c r="E36" s="13"/>
      <c r="F36" s="13"/>
      <c r="G36" s="13"/>
    </row>
    <row r="37" spans="1:54">
      <c r="A37" s="11"/>
      <c r="B37" s="13"/>
      <c r="C37" s="13"/>
      <c r="D37" s="13"/>
      <c r="E37" s="13"/>
      <c r="F37" s="13"/>
      <c r="G37" s="13"/>
    </row>
    <row r="38" spans="1:54">
      <c r="A38" s="11"/>
      <c r="B38" s="13"/>
      <c r="C38" s="13"/>
      <c r="D38" s="13"/>
      <c r="E38" s="13"/>
      <c r="F38" s="13"/>
      <c r="G38" s="13"/>
    </row>
    <row r="39" spans="1:54" s="34" customFormat="1">
      <c r="A39" s="22" t="s">
        <v>41</v>
      </c>
      <c r="B39" s="23">
        <v>771</v>
      </c>
      <c r="C39" s="23">
        <v>775</v>
      </c>
      <c r="D39" s="23">
        <v>993.9</v>
      </c>
      <c r="E39" s="23">
        <v>1011.2</v>
      </c>
      <c r="F39" s="23">
        <v>1300</v>
      </c>
      <c r="G39" s="23">
        <v>1847.1</v>
      </c>
      <c r="H39" s="33">
        <v>2394.4</v>
      </c>
      <c r="I39" s="33">
        <v>2134.5</v>
      </c>
      <c r="J39" s="23">
        <v>2088</v>
      </c>
      <c r="K39" s="23">
        <v>2100</v>
      </c>
      <c r="L39" s="24">
        <v>2112.0689655172414</v>
      </c>
      <c r="M39" s="24"/>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row>
    <row r="40" spans="1:54">
      <c r="A40" s="22" t="s">
        <v>42</v>
      </c>
      <c r="B40" s="13">
        <f>SUM(B4+B6+B9+B8)</f>
        <v>40.54474708171206</v>
      </c>
      <c r="C40" s="13">
        <f>SUM(C4+C6+C9+C8)</f>
        <v>74.56774193548388</v>
      </c>
      <c r="D40" s="13">
        <f>SUM(D4+D6+D9+D8)</f>
        <v>66.737096287352855</v>
      </c>
      <c r="E40" s="13">
        <f>SUM(E3+E6+E9+E7)</f>
        <v>47.280458860759488</v>
      </c>
      <c r="F40" s="13">
        <f>SUM(F3+F5+F7+F9)</f>
        <v>43.123076923076923</v>
      </c>
      <c r="G40" s="13">
        <f>SUM(G3+G5+G7+G9)</f>
        <v>32.353418872827682</v>
      </c>
      <c r="H40" s="12">
        <f>SUM(H3+H5+H7+H8)</f>
        <v>26.724858002004673</v>
      </c>
      <c r="I40" s="13">
        <f>SUM(I3+I5+I7+I8)</f>
        <v>28.305926446474583</v>
      </c>
      <c r="J40" s="13">
        <f>SUM(J3+J5+J7+J8)</f>
        <v>28.231321839080458</v>
      </c>
      <c r="K40" s="12">
        <f>SUM(K3+K5+K7+K8)</f>
        <v>25.076190476190479</v>
      </c>
      <c r="L40" s="12">
        <f>L3+L5+L7+L8</f>
        <v>25.532848765573647</v>
      </c>
    </row>
    <row r="41" spans="1:54">
      <c r="A41" s="22" t="s">
        <v>38</v>
      </c>
      <c r="B41" s="13">
        <f>SUMSQ(B3:B35)</f>
        <v>529.88555634621423</v>
      </c>
      <c r="C41" s="13">
        <f t="shared" ref="C41:L41" si="0">SUMSQ(C3:C35)</f>
        <v>2314.6444120707602</v>
      </c>
      <c r="D41" s="13">
        <f t="shared" si="0"/>
        <v>1785.920066838836</v>
      </c>
      <c r="E41" s="13">
        <f t="shared" si="0"/>
        <v>782.18798526882711</v>
      </c>
      <c r="F41" s="13">
        <f t="shared" si="0"/>
        <v>733.80639053254458</v>
      </c>
      <c r="G41" s="13">
        <f t="shared" si="0"/>
        <v>386.5900540709502</v>
      </c>
      <c r="H41" s="13">
        <f t="shared" si="0"/>
        <v>265.0912568964514</v>
      </c>
      <c r="I41" s="13">
        <f t="shared" si="0"/>
        <v>291.81162318696653</v>
      </c>
      <c r="J41" s="13">
        <f t="shared" si="0"/>
        <v>284.36097144976412</v>
      </c>
      <c r="K41" s="13">
        <f t="shared" si="0"/>
        <v>220.31137915293274</v>
      </c>
      <c r="L41" s="13">
        <f t="shared" si="0"/>
        <v>230.66241869741859</v>
      </c>
    </row>
    <row r="42" spans="1:54">
      <c r="B42" s="13"/>
    </row>
    <row r="43" spans="1:54">
      <c r="B43" s="34" t="s">
        <v>39</v>
      </c>
    </row>
  </sheetData>
  <phoneticPr fontId="2" type="noConversion"/>
  <pageMargins left="0.75000000000000011" right="0.75000000000000011" top="1" bottom="1" header="0.5" footer="0.5"/>
  <rowBreaks count="1" manualBreakCount="1">
    <brk id="28" max="16383"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Magazines (RV)</vt:lpstr>
      <vt:lpstr>Magazines (MS)</vt:lpstr>
    </vt:vector>
  </TitlesOfParts>
  <Company>School of Life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Currie</dc:creator>
  <cp:lastModifiedBy>Caitlin Currie</cp:lastModifiedBy>
  <dcterms:created xsi:type="dcterms:W3CDTF">2014-11-17T02:26:59Z</dcterms:created>
  <dcterms:modified xsi:type="dcterms:W3CDTF">2014-11-17T04:00:02Z</dcterms:modified>
</cp:coreProperties>
</file>