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jpeg" ContentType="image/jpeg"/>
  <Default Extension="xml" ContentType="application/xml"/>
  <Override PartName="/xl/workbook.xml" ContentType="application/vnd.openxmlformats-officedocument.spreadsheetml.sheet.main+xml"/>
  <Default Extension="rels" ContentType="application/vnd.openxmlformats-package.relationships+xml"/>
  <Default Extension="vml" ContentType="application/vnd.openxmlformats-officedocument.vmlDrawing"/>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1460" yWindow="1460" windowWidth="20120" windowHeight="12040" tabRatio="500"/>
  </bookViews>
  <sheets>
    <sheet name="ISPs"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23" i="1"/>
  <c r="H24"/>
  <c r="H25"/>
  <c r="H26"/>
  <c r="H27"/>
  <c r="H28"/>
  <c r="H29"/>
  <c r="H30"/>
  <c r="H31"/>
  <c r="H32"/>
  <c r="H33"/>
  <c r="H40"/>
  <c r="G23"/>
  <c r="G24"/>
  <c r="G25"/>
  <c r="G26"/>
  <c r="G27"/>
  <c r="G28"/>
  <c r="G29"/>
  <c r="G30"/>
  <c r="G31"/>
  <c r="G32"/>
  <c r="G33"/>
  <c r="G40"/>
  <c r="F23"/>
  <c r="F24"/>
  <c r="F25"/>
  <c r="F26"/>
  <c r="F27"/>
  <c r="F28"/>
  <c r="F29"/>
  <c r="F30"/>
  <c r="F31"/>
  <c r="F32"/>
  <c r="F33"/>
  <c r="F40"/>
  <c r="E23"/>
  <c r="E24"/>
  <c r="E25"/>
  <c r="E26"/>
  <c r="E27"/>
  <c r="E28"/>
  <c r="E29"/>
  <c r="E30"/>
  <c r="E32"/>
  <c r="E33"/>
  <c r="E40"/>
  <c r="D23"/>
  <c r="D24"/>
  <c r="D25"/>
  <c r="D26"/>
  <c r="D27"/>
  <c r="D28"/>
  <c r="D29"/>
  <c r="D30"/>
  <c r="D32"/>
  <c r="D33"/>
  <c r="D40"/>
  <c r="C23"/>
  <c r="C24"/>
  <c r="C25"/>
  <c r="C26"/>
  <c r="C27"/>
  <c r="C28"/>
  <c r="C29"/>
  <c r="C30"/>
  <c r="C32"/>
  <c r="C33"/>
  <c r="C40"/>
  <c r="B23"/>
  <c r="B24"/>
  <c r="B25"/>
  <c r="B26"/>
  <c r="B27"/>
  <c r="B28"/>
  <c r="B29"/>
  <c r="B30"/>
  <c r="B32"/>
  <c r="B40"/>
  <c r="G38"/>
  <c r="F38"/>
  <c r="E38"/>
  <c r="D38"/>
  <c r="C38"/>
  <c r="B38"/>
  <c r="H34"/>
  <c r="G34"/>
  <c r="F34"/>
  <c r="E34"/>
  <c r="D34"/>
  <c r="C34"/>
  <c r="B34"/>
</calcChain>
</file>

<file path=xl/comments1.xml><?xml version="1.0" encoding="utf-8"?>
<comments xmlns="http://schemas.openxmlformats.org/spreadsheetml/2006/main">
  <authors>
    <author>Dwayne Winseck</author>
    <author>LR</author>
    <author>Brian Wilkinson</author>
  </authors>
  <commentList>
    <comment ref="B5" authorId="0">
      <text>
        <r>
          <rPr>
            <sz val="9"/>
            <color indexed="81"/>
            <rFont val="Verdana"/>
          </rPr>
          <t>Shaw AR 2001, p. 11</t>
        </r>
      </text>
    </comment>
    <comment ref="C5" authorId="0">
      <text>
        <r>
          <rPr>
            <sz val="9"/>
            <color indexed="81"/>
            <rFont val="Verdana"/>
          </rPr>
          <t xml:space="preserve">High speed internet subs of 1,020,938 (Shaw, AR 2004, p. 33) * avg of Rogers and Quebecor's ARPU ($35.30)
</t>
        </r>
      </text>
    </comment>
    <comment ref="D5" authorId="0">
      <text>
        <r>
          <rPr>
            <sz val="9"/>
            <color indexed="81"/>
            <rFont val="Verdana"/>
          </rPr>
          <t xml:space="preserve">High speed internet subs of 1,565,962 (Shaw, AR 2008, p. 37) * avg of Rogers and Quebecor's ARPU ($38.0)A/R 2008, p. 37
</t>
        </r>
      </text>
    </comment>
    <comment ref="E5" authorId="0">
      <text>
        <r>
          <rPr>
            <sz val="9"/>
            <color indexed="81"/>
            <rFont val="Verdana"/>
          </rPr>
          <t xml:space="preserve">High speed internet subs of 1,823,013 (Shaw, AR 2011, p. 57) * avg of Rogers and Quebecor's ARPU ($42.40).
</t>
        </r>
      </text>
    </comment>
    <comment ref="F5" authorId="0">
      <text>
        <r>
          <rPr>
            <sz val="9"/>
            <color indexed="81"/>
            <rFont val="Verdana"/>
          </rPr>
          <t>High speed internet subs of 1,877,231 (Shaw, AR 2011, p. 57) * avg of Rogers and Quebecor's ARPU ($43.35)</t>
        </r>
      </text>
    </comment>
    <comment ref="G5" authorId="0">
      <text>
        <r>
          <rPr>
            <b/>
            <sz val="9"/>
            <color indexed="81"/>
            <rFont val="Verdana"/>
          </rPr>
          <t xml:space="preserve">Dwayne </t>
        </r>
        <r>
          <rPr>
            <sz val="9"/>
            <color indexed="81"/>
            <rFont val="Verdana"/>
          </rPr>
          <t>High speed internet subs of 1862,473 (Shaw, AR 2013, p. 48) * avg of Rogers and Quebecor's ARPU ($45.50)</t>
        </r>
      </text>
    </comment>
    <comment ref="H5" authorId="0">
      <text>
        <r>
          <rPr>
            <sz val="9"/>
            <color indexed="81"/>
            <rFont val="Verdana"/>
          </rPr>
          <t xml:space="preserve">High speed internet subs of 1,890,506 (Shaw, AR 2013, p. 48) * avg of Rogers and Quebecor's ARPU ($48.67)
</t>
        </r>
      </text>
    </comment>
    <comment ref="B6" authorId="0">
      <text>
        <r>
          <rPr>
            <sz val="9"/>
            <color indexed="81"/>
            <rFont val="Verdana"/>
          </rPr>
          <t>Telus Annual Report, 2000, p.28 indicates that Telus Quebec operated "more than 300,000 lines".  Accounting for organic growth within Telus, looking at the figures on p. 15 re. network access lines suggests that Telus acquired approximately 337 million new lines with its acquisition of Quebec Tel in 2000, or an estimated  6.82% of its total lines. This figure is used as a proxy for its revenues in Quebec for the rest of the years unless indicated otherwise.</t>
        </r>
      </text>
    </comment>
    <comment ref="B9" authorId="0">
      <text>
        <r>
          <rPr>
            <sz val="9"/>
            <color indexed="81"/>
            <rFont val="Verdana"/>
          </rPr>
          <t>Revenue estimate based on subscriber numbers (88,427) (Sasktel, A/R 2004, p. 31) * MTS ARPU $23.36 (MTS Annual Report 2004, p. 28).</t>
        </r>
      </text>
    </comment>
    <comment ref="C9" authorId="0">
      <text>
        <r>
          <rPr>
            <sz val="9"/>
            <color indexed="81"/>
            <rFont val="Verdana"/>
          </rPr>
          <t>Revenue estimate based on subscriber numbers (162,646) (Sasktel, A/R 2004, p. 38) * MTS ARPU $26.19 (MTS Annual Report 2008, p. 21).</t>
        </r>
      </text>
    </comment>
    <comment ref="D9" authorId="0">
      <text>
        <r>
          <rPr>
            <sz val="9"/>
            <color indexed="81"/>
            <rFont val="Verdana"/>
          </rPr>
          <t xml:space="preserve">Revenue estimate based on subscriber numbers (216,062) (Sasktel, A/R 2008, p. 46) * MTS ARPU $34.64 (MTS Annual Report, 2011. p. 3).
</t>
        </r>
      </text>
    </comment>
    <comment ref="E9" authorId="0">
      <text>
        <r>
          <rPr>
            <sz val="9"/>
            <color indexed="81"/>
            <rFont val="Verdana"/>
          </rPr>
          <t xml:space="preserve">Revenue estimate based on subscriber numbers (243,054) (Sasktel, A/R 2013, p. 47) * MTS ARPU $39.58 (MTS Annual Report, 2011. p. 3).
</t>
        </r>
      </text>
    </comment>
    <comment ref="F9" authorId="0">
      <text>
        <r>
          <rPr>
            <sz val="9"/>
            <color indexed="81"/>
            <rFont val="Verdana"/>
          </rPr>
          <t xml:space="preserve">Revenue estimate based on subscriber numbers (246,472) (Sasktel, A/R 2013, p. 47) * MTS ARPU $42.16 (MTS Annual Report, 2011. p. 3).
</t>
        </r>
      </text>
    </comment>
    <comment ref="G9" authorId="0">
      <text>
        <r>
          <rPr>
            <sz val="9"/>
            <color indexed="81"/>
            <rFont val="Verdana"/>
          </rPr>
          <t>Revenue estimate based on subscriber numbers (250068) (Sasktel, A/R 2012, p. 31) * MTS ARPU $45.31 ( MTS Annual Information Form, Q4 2012 p. 6 and MTS News Release, "MTS Allstream reports fourth-quarter and full-year results, and announces 2013 financial outlook", p. 4).
,</t>
        </r>
      </text>
    </comment>
    <comment ref="H9" authorId="0">
      <text>
        <r>
          <rPr>
            <sz val="9"/>
            <color indexed="81"/>
            <rFont val="Verdana"/>
          </rPr>
          <t xml:space="preserve">Revenue estimate based on subscriber numbers (254,873) (Sasktel, A/R 2013, p. 47) * MTS ARPU $45.76 (MTS AR 2013, p. 11).
 </t>
        </r>
      </text>
    </comment>
    <comment ref="D10" authorId="1">
      <text>
        <r>
          <rPr>
            <b/>
            <sz val="9"/>
            <color indexed="81"/>
            <rFont val="Calibri"/>
            <family val="2"/>
          </rPr>
          <t>LR:</t>
        </r>
        <r>
          <rPr>
            <sz val="9"/>
            <color indexed="81"/>
            <rFont val="Calibri"/>
            <family val="2"/>
          </rPr>
          <t xml:space="preserve">
MTS Annual Report 2011, p.3</t>
        </r>
      </text>
    </comment>
    <comment ref="E10" authorId="1">
      <text>
        <r>
          <rPr>
            <b/>
            <sz val="9"/>
            <color indexed="81"/>
            <rFont val="Calibri"/>
            <family val="2"/>
          </rPr>
          <t>LR:</t>
        </r>
        <r>
          <rPr>
            <sz val="9"/>
            <color indexed="81"/>
            <rFont val="Calibri"/>
            <family val="2"/>
          </rPr>
          <t xml:space="preserve">
MTS Annual Report, 2011, p.3</t>
        </r>
      </text>
    </comment>
    <comment ref="F10" authorId="1">
      <text>
        <r>
          <rPr>
            <sz val="9"/>
            <color indexed="81"/>
            <rFont val="Calibri"/>
            <family val="2"/>
          </rPr>
          <t>MTS Annual Report, 2011. p.3</t>
        </r>
      </text>
    </comment>
    <comment ref="G10" authorId="0">
      <text>
        <r>
          <rPr>
            <sz val="9"/>
            <color indexed="81"/>
            <rFont val="Calibri"/>
            <family val="2"/>
          </rPr>
          <t xml:space="preserve">Dwayne Winseck: MTS Annual Information Form, Q4 2012 p. 6 and MTS News Release, "MTS Allstream reports fourth-quarter and full-year results, and announces 2013 financial outlook", p. 4.
</t>
        </r>
      </text>
    </comment>
    <comment ref="H10" authorId="2">
      <text>
        <r>
          <rPr>
            <sz val="9"/>
            <color indexed="81"/>
            <rFont val="Verdana"/>
          </rPr>
          <t xml:space="preserve">MTS AR 2013, p. 2. ARPU = 42.92 (residential) or $47.09 all (208,311 subs) (MTS, AR 2013, p. 11).
</t>
        </r>
      </text>
    </comment>
    <comment ref="O10" authorId="0">
      <text>
        <r>
          <rPr>
            <b/>
            <sz val="9"/>
            <color indexed="81"/>
            <rFont val="Calibri"/>
            <family val="2"/>
          </rPr>
          <t xml:space="preserve">Dwayne Winseck: </t>
        </r>
        <r>
          <rPr>
            <sz val="9"/>
            <color indexed="81"/>
            <rFont val="Calibri"/>
            <family val="2"/>
          </rPr>
          <t xml:space="preserve">Estimate based on division of non-programming services between Internet access and telephone services based on average ratio of the split between such services for Rogers, Cogeco and QMI, i.e. 36.3% to telephone services from 2010-2012. I used Cogeco's ratio for split between these services for 2008, i.e. 28.2%.
</t>
        </r>
      </text>
    </comment>
    <comment ref="F11" authorId="0">
      <text>
        <r>
          <rPr>
            <sz val="9"/>
            <color indexed="81"/>
            <rFont val="Verdana"/>
          </rPr>
          <t xml:space="preserve">Based on estimates of 120k subs* $40 ARPU/mo http://www.chathamdailynews.ca/2012/10/05/gaudrault-leaves-teksavvy-for-new-ventures.
</t>
        </r>
      </text>
    </comment>
    <comment ref="G11" authorId="0">
      <text>
        <r>
          <rPr>
            <b/>
            <sz val="9"/>
            <color indexed="81"/>
            <rFont val="Calibri"/>
            <family val="2"/>
          </rPr>
          <t>Dwayne Winseck:</t>
        </r>
        <r>
          <rPr>
            <sz val="9"/>
            <color indexed="81"/>
            <rFont val="Calibri"/>
            <family val="2"/>
          </rPr>
          <t xml:space="preserve">
Based on estimates of 180k subs* $40 ARPU/mo http://www.chathamdailynews.ca/2012/10/05/gaudrault-leaves-teksavvy-for-new-ventures</t>
        </r>
      </text>
    </comment>
    <comment ref="H11" authorId="2">
      <text>
        <r>
          <rPr>
            <sz val="9"/>
            <color indexed="81"/>
            <rFont val="Verdana"/>
          </rPr>
          <t xml:space="preserve">ARPU estimate of $40.00 based on advertised price of most popular service. 235,000 subscribers as of August 31, 2013. http://www.cbc.ca/news/canada/ottawa/some-teksavvy-internet-customers-upset-by-long-service-outages-1.1309647
</t>
        </r>
      </text>
    </comment>
    <comment ref="B12" authorId="0">
      <text>
        <r>
          <rPr>
            <b/>
            <sz val="9"/>
            <color indexed="81"/>
            <rFont val="Calibri"/>
            <family val="2"/>
          </rPr>
          <t>Dwayne Winseck:</t>
        </r>
        <r>
          <rPr>
            <sz val="9"/>
            <color indexed="81"/>
            <rFont val="Calibri"/>
            <family val="2"/>
          </rPr>
          <t xml:space="preserve">
Primus Annual Report 2000, para. 18. Revenues for telecom and internet access split 83.3/16.7 based on ratio identified in later Primus financial statements.</t>
        </r>
      </text>
    </comment>
    <comment ref="C12" authorId="0">
      <text>
        <r>
          <rPr>
            <b/>
            <sz val="9"/>
            <color indexed="81"/>
            <rFont val="Calibri"/>
            <family val="2"/>
          </rPr>
          <t>Dwayne Winseck:</t>
        </r>
        <r>
          <rPr>
            <sz val="9"/>
            <color indexed="81"/>
            <rFont val="Calibri"/>
            <family val="2"/>
          </rPr>
          <t xml:space="preserve">
Primus Annual Report 2004, p. 36. Revenues for telecom and internet access split 83.3/16.7 based on ratio identified in later Primus financial statements.</t>
        </r>
      </text>
    </comment>
    <comment ref="D12" authorId="0">
      <text>
        <r>
          <rPr>
            <b/>
            <sz val="9"/>
            <color indexed="81"/>
            <rFont val="Calibri"/>
            <family val="2"/>
          </rPr>
          <t>Dwayne Winseck:</t>
        </r>
        <r>
          <rPr>
            <sz val="9"/>
            <color indexed="81"/>
            <rFont val="Calibri"/>
            <family val="2"/>
          </rPr>
          <t xml:space="preserve">
Primus Annual Report 2008, p. 51. Revenues for telecom and internet access split 83.3/16.7 based on ratio identified in later Primus financial statements.</t>
        </r>
      </text>
    </comment>
    <comment ref="E12" authorId="0">
      <text>
        <r>
          <rPr>
            <b/>
            <sz val="9"/>
            <color indexed="81"/>
            <rFont val="Calibri"/>
            <family val="2"/>
          </rPr>
          <t>Dwayne Winseck:</t>
        </r>
        <r>
          <rPr>
            <sz val="9"/>
            <color indexed="81"/>
            <rFont val="Calibri"/>
            <family val="2"/>
          </rPr>
          <t xml:space="preserve">
Primus Annual Report 2008, p. 61. Revenues for telecom and internet access split 83.3/16.7 based on ratio identified in later Primus financial statements.</t>
        </r>
      </text>
    </comment>
    <comment ref="F12" authorId="0">
      <text>
        <r>
          <rPr>
            <b/>
            <sz val="9"/>
            <color indexed="81"/>
            <rFont val="Calibri"/>
            <family val="2"/>
          </rPr>
          <t>Dwayne Winseck:</t>
        </r>
        <r>
          <rPr>
            <sz val="9"/>
            <color indexed="81"/>
            <rFont val="Calibri"/>
            <family val="2"/>
          </rPr>
          <t xml:space="preserve">
Primus Group Int'l (2012). Presentation to Jefferies 2012 Global TMT Conference, pp. 4-6 for 2010 and 2011, w/ same break down of quarterly data used to determine segmented revenues on an annual basis.</t>
        </r>
      </text>
    </comment>
    <comment ref="G12" authorId="0">
      <text>
        <r>
          <rPr>
            <b/>
            <sz val="9"/>
            <color indexed="81"/>
            <rFont val="Calibri"/>
            <family val="2"/>
          </rPr>
          <t>Dwayne Winseck:</t>
        </r>
        <r>
          <rPr>
            <sz val="9"/>
            <color indexed="81"/>
            <rFont val="Calibri"/>
            <family val="2"/>
          </rPr>
          <t xml:space="preserve">
 Primus Form 10-K Annual Report, p. 41. Revenues apportioned between telecom and ISP on same basis as 2010 and 2011, 83.3/16.7.</t>
        </r>
      </text>
    </comment>
    <comment ref="H12" authorId="0">
      <text>
        <r>
          <rPr>
            <sz val="9"/>
            <color indexed="81"/>
            <rFont val="Verdana"/>
          </rPr>
          <t xml:space="preserve">Esimate based on Primus Form 10-K 2013 Annual Report, p. 41. Primus' total CDN revenues for 2013 after the sale of its Blackiron Data services to Rogers at the end of Q1 were $109.2 million. An estimate of what revenues would have been without the sale was based on a decline in revenues of 8.4%, i.e. the same amount that revenues declined 2011 to 2012. That amount was then apportioned between telecom and ISP on same basis as 2010 and 2011, 83.3/16.7. 
</t>
        </r>
      </text>
    </comment>
  </commentList>
</comments>
</file>

<file path=xl/sharedStrings.xml><?xml version="1.0" encoding="utf-8"?>
<sst xmlns="http://schemas.openxmlformats.org/spreadsheetml/2006/main" count="31" uniqueCount="20">
  <si>
    <t>Internet Service Providers (English-Language Markets), Revenues and Concentration Levels, 2000-2013 (1)</t>
    <phoneticPr fontId="3" type="noConversion"/>
  </si>
  <si>
    <t>Bell (2)</t>
    <phoneticPr fontId="3" type="noConversion"/>
  </si>
  <si>
    <t>Rogers (6)</t>
    <phoneticPr fontId="3" type="noConversion"/>
  </si>
  <si>
    <t>Shaw(7)</t>
    <phoneticPr fontId="3" type="noConversion"/>
  </si>
  <si>
    <t>Telus (3)</t>
    <phoneticPr fontId="3" type="noConversion"/>
  </si>
  <si>
    <t>Cogeco (9)</t>
    <phoneticPr fontId="3" type="noConversion"/>
  </si>
  <si>
    <t>Bragg/East-link (10)</t>
    <phoneticPr fontId="3" type="noConversion"/>
  </si>
  <si>
    <t>SaskTel (5)</t>
    <phoneticPr fontId="3" type="noConversion"/>
  </si>
  <si>
    <t>MTS Allstream (4)</t>
    <phoneticPr fontId="3" type="noConversion"/>
  </si>
  <si>
    <t>TekSavvy</t>
    <phoneticPr fontId="3" type="noConversion"/>
  </si>
  <si>
    <t>Primus (5)</t>
    <phoneticPr fontId="3" type="noConversion"/>
  </si>
  <si>
    <t>Access Comm Coop (8)</t>
    <phoneticPr fontId="3" type="noConversion"/>
  </si>
  <si>
    <t>Indy</t>
  </si>
  <si>
    <t>Total $</t>
    <phoneticPr fontId="3" type="noConversion"/>
  </si>
  <si>
    <t>Internet Service Providers (English-Language Markets), Revenues ($mills) and Concentration Levels, 2000-2013 (1)</t>
    <phoneticPr fontId="3" type="noConversion"/>
  </si>
  <si>
    <t>Shaw(7)</t>
    <phoneticPr fontId="3" type="noConversion"/>
  </si>
  <si>
    <t>Telus (3)</t>
    <phoneticPr fontId="3" type="noConversion"/>
  </si>
  <si>
    <t>CR</t>
  </si>
  <si>
    <t>HHI</t>
  </si>
  <si>
    <t>Notes and Sources</t>
  </si>
</sst>
</file>

<file path=xl/styles.xml><?xml version="1.0" encoding="utf-8"?>
<styleSheet xmlns="http://schemas.openxmlformats.org/spreadsheetml/2006/main">
  <numFmts count="2">
    <numFmt numFmtId="43" formatCode="_(* #,##0.00_);_(* \(#,##0.00\);_(* &quot;-&quot;??_);_(@_)"/>
    <numFmt numFmtId="164" formatCode="0.0"/>
  </numFmts>
  <fonts count="15">
    <font>
      <sz val="10"/>
      <name val="Verdana"/>
    </font>
    <font>
      <sz val="10"/>
      <name val="Verdana"/>
    </font>
    <font>
      <sz val="14"/>
      <name val="Cambria"/>
    </font>
    <font>
      <sz val="8"/>
      <name val="Verdana"/>
    </font>
    <font>
      <b/>
      <sz val="14"/>
      <name val="Cambria"/>
    </font>
    <font>
      <sz val="12"/>
      <color indexed="8"/>
      <name val="Calibri"/>
      <family val="2"/>
    </font>
    <font>
      <b/>
      <sz val="12"/>
      <name val="Cambria"/>
    </font>
    <font>
      <sz val="12"/>
      <name val="Cambria"/>
    </font>
    <font>
      <sz val="12"/>
      <color indexed="8"/>
      <name val="Cambria"/>
    </font>
    <font>
      <sz val="12"/>
      <color indexed="10"/>
      <name val="Cambria"/>
    </font>
    <font>
      <sz val="11"/>
      <color indexed="8"/>
      <name val="Calibri"/>
      <family val="2"/>
      <charset val="134"/>
    </font>
    <font>
      <sz val="9"/>
      <color indexed="81"/>
      <name val="Verdana"/>
    </font>
    <font>
      <b/>
      <sz val="9"/>
      <color indexed="81"/>
      <name val="Verdana"/>
    </font>
    <font>
      <b/>
      <sz val="9"/>
      <color indexed="81"/>
      <name val="Calibri"/>
      <family val="2"/>
    </font>
    <font>
      <sz val="9"/>
      <color indexed="81"/>
      <name val="Calibri"/>
      <family val="2"/>
    </font>
  </fonts>
  <fills count="2">
    <fill>
      <patternFill patternType="none"/>
    </fill>
    <fill>
      <patternFill patternType="gray125"/>
    </fill>
  </fills>
  <borders count="1">
    <border>
      <left/>
      <right/>
      <top/>
      <bottom/>
      <diagonal/>
    </border>
  </borders>
  <cellStyleXfs count="5">
    <xf numFmtId="0" fontId="0" fillId="0" borderId="0"/>
    <xf numFmtId="0" fontId="5" fillId="0" borderId="0"/>
    <xf numFmtId="0" fontId="5" fillId="0" borderId="0"/>
    <xf numFmtId="0" fontId="1" fillId="0" borderId="0"/>
    <xf numFmtId="9" fontId="10" fillId="0" borderId="0" applyFont="0" applyFill="0" applyBorder="0" applyAlignment="0" applyProtection="0">
      <alignment vertical="center"/>
    </xf>
  </cellStyleXfs>
  <cellXfs count="24">
    <xf numFmtId="0" fontId="0" fillId="0" borderId="0" xfId="0"/>
    <xf numFmtId="164" fontId="2" fillId="0" borderId="0" xfId="0" applyNumberFormat="1" applyFont="1"/>
    <xf numFmtId="164" fontId="4" fillId="0" borderId="0" xfId="1" applyNumberFormat="1" applyFont="1" applyFill="1" applyBorder="1"/>
    <xf numFmtId="0" fontId="6" fillId="0" borderId="0" xfId="1" applyNumberFormat="1" applyFont="1" applyFill="1" applyBorder="1" applyAlignment="1">
      <alignment horizontal="right"/>
    </xf>
    <xf numFmtId="0" fontId="6" fillId="0" borderId="0" xfId="0" applyNumberFormat="1" applyFont="1" applyAlignment="1">
      <alignment horizontal="right"/>
    </xf>
    <xf numFmtId="0" fontId="7" fillId="0" borderId="0" xfId="0" applyNumberFormat="1" applyFont="1" applyAlignment="1">
      <alignment horizontal="right"/>
    </xf>
    <xf numFmtId="164" fontId="7" fillId="0" borderId="0" xfId="1" applyNumberFormat="1" applyFont="1" applyFill="1" applyBorder="1" applyAlignment="1">
      <alignment horizontal="left"/>
    </xf>
    <xf numFmtId="164" fontId="7" fillId="0" borderId="0" xfId="1" applyNumberFormat="1" applyFont="1" applyFill="1" applyBorder="1" applyAlignment="1">
      <alignment horizontal="right"/>
    </xf>
    <xf numFmtId="164" fontId="7" fillId="0" borderId="0" xfId="0" applyNumberFormat="1" applyFont="1"/>
    <xf numFmtId="164" fontId="7" fillId="0" borderId="0" xfId="1" applyNumberFormat="1" applyFont="1"/>
    <xf numFmtId="164" fontId="7" fillId="0" borderId="0" xfId="0" applyNumberFormat="1" applyFont="1" applyFill="1" applyAlignment="1">
      <alignment horizontal="right"/>
    </xf>
    <xf numFmtId="164" fontId="8" fillId="0" borderId="0" xfId="2" applyNumberFormat="1" applyFont="1"/>
    <xf numFmtId="164" fontId="7" fillId="0" borderId="0" xfId="0" applyNumberFormat="1" applyFont="1" applyAlignment="1">
      <alignment horizontal="right"/>
    </xf>
    <xf numFmtId="164" fontId="8" fillId="0" borderId="0" xfId="0" applyNumberFormat="1" applyFont="1" applyAlignment="1">
      <alignment horizontal="right"/>
    </xf>
    <xf numFmtId="164" fontId="9" fillId="0" borderId="0" xfId="0" applyNumberFormat="1" applyFont="1" applyAlignment="1">
      <alignment horizontal="right"/>
    </xf>
    <xf numFmtId="164" fontId="9" fillId="0" borderId="0" xfId="0" applyNumberFormat="1" applyFont="1"/>
    <xf numFmtId="164" fontId="6" fillId="0" borderId="0" xfId="1" applyNumberFormat="1" applyFont="1" applyFill="1" applyBorder="1" applyAlignment="1">
      <alignment horizontal="left"/>
    </xf>
    <xf numFmtId="164" fontId="6" fillId="0" borderId="0" xfId="1" applyNumberFormat="1" applyFont="1" applyFill="1" applyBorder="1" applyAlignment="1">
      <alignment horizontal="right" vertical="center"/>
    </xf>
    <xf numFmtId="164" fontId="6" fillId="0" borderId="0" xfId="0" applyNumberFormat="1" applyFont="1"/>
    <xf numFmtId="164" fontId="7" fillId="0" borderId="0" xfId="1" applyNumberFormat="1" applyFont="1" applyFill="1" applyBorder="1" applyAlignment="1">
      <alignment horizontal="left" vertical="center"/>
    </xf>
    <xf numFmtId="164" fontId="4" fillId="0" borderId="0" xfId="3" applyNumberFormat="1" applyFont="1" applyFill="1" applyBorder="1"/>
    <xf numFmtId="164" fontId="7" fillId="0" borderId="0" xfId="4" applyNumberFormat="1" applyFont="1" applyFill="1" applyBorder="1" applyAlignment="1">
      <alignment horizontal="right"/>
    </xf>
    <xf numFmtId="164" fontId="6" fillId="0" borderId="0" xfId="1" applyNumberFormat="1" applyFont="1" applyBorder="1"/>
    <xf numFmtId="164" fontId="7" fillId="0" borderId="0" xfId="1" applyNumberFormat="1" applyFont="1" applyBorder="1"/>
  </cellXfs>
  <cellStyles count="5">
    <cellStyle name="Normal" xfId="0" builtinId="0"/>
    <cellStyle name="Normal 2 2 2" xfId="3"/>
    <cellStyle name="Normal 2 3" xfId="1"/>
    <cellStyle name="Normal 2 4" xfId="2"/>
    <cellStyle name="Percent 2" xfId="4"/>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O42"/>
  <sheetViews>
    <sheetView tabSelected="1" zoomScale="125" workbookViewId="0">
      <pane xSplit="1" ySplit="2" topLeftCell="B21" activePane="bottomRight" state="frozen"/>
      <selection pane="topRight" activeCell="B1" sqref="B1"/>
      <selection pane="bottomLeft" activeCell="A3" sqref="A3"/>
      <selection pane="bottomRight" activeCell="H41" sqref="H41"/>
    </sheetView>
  </sheetViews>
  <sheetFormatPr baseColWidth="10" defaultRowHeight="15"/>
  <cols>
    <col min="1" max="1" width="17.85546875" style="8" customWidth="1"/>
    <col min="2" max="16384" width="10.7109375" style="8"/>
  </cols>
  <sheetData>
    <row r="1" spans="1:15" s="1" customFormat="1" ht="17">
      <c r="B1" s="2" t="s">
        <v>0</v>
      </c>
      <c r="C1" s="2"/>
      <c r="D1" s="2"/>
      <c r="E1" s="2"/>
      <c r="F1" s="2"/>
    </row>
    <row r="2" spans="1:15" s="5" customFormat="1">
      <c r="A2" s="3"/>
      <c r="B2" s="3">
        <v>2000</v>
      </c>
      <c r="C2" s="3">
        <v>2004</v>
      </c>
      <c r="D2" s="3">
        <v>2008</v>
      </c>
      <c r="E2" s="3">
        <v>2010</v>
      </c>
      <c r="F2" s="3">
        <v>2011</v>
      </c>
      <c r="G2" s="3">
        <v>2012</v>
      </c>
      <c r="H2" s="4">
        <v>2013</v>
      </c>
    </row>
    <row r="3" spans="1:15">
      <c r="A3" s="6" t="s">
        <v>1</v>
      </c>
      <c r="B3" s="7">
        <v>208.06464</v>
      </c>
      <c r="C3" s="7">
        <v>623.80592000000001</v>
      </c>
      <c r="D3" s="7">
        <v>836.35279015840001</v>
      </c>
      <c r="E3" s="7">
        <v>1001.6803184280002</v>
      </c>
      <c r="F3" s="7">
        <v>1071.0796077402147</v>
      </c>
      <c r="G3" s="8">
        <v>1128.5781183248698</v>
      </c>
      <c r="H3" s="8">
        <v>1211.1254820405518</v>
      </c>
    </row>
    <row r="4" spans="1:15">
      <c r="A4" s="6" t="s">
        <v>2</v>
      </c>
      <c r="B4" s="7">
        <v>111.5</v>
      </c>
      <c r="C4" s="7">
        <v>378.9</v>
      </c>
      <c r="D4" s="7">
        <v>695</v>
      </c>
      <c r="E4" s="7">
        <v>848</v>
      </c>
      <c r="F4" s="7">
        <v>926</v>
      </c>
      <c r="G4" s="7">
        <v>998</v>
      </c>
      <c r="H4" s="8">
        <v>1159</v>
      </c>
    </row>
    <row r="5" spans="1:15">
      <c r="A5" s="6" t="s">
        <v>3</v>
      </c>
      <c r="B5" s="8">
        <v>98.9</v>
      </c>
      <c r="C5" s="8">
        <v>432.49299039434379</v>
      </c>
      <c r="D5" s="8">
        <v>714.10257629477394</v>
      </c>
      <c r="E5" s="8">
        <v>927.53330974147173</v>
      </c>
      <c r="F5" s="8">
        <v>976.56406088626932</v>
      </c>
      <c r="G5" s="8">
        <v>1016.9887057527725</v>
      </c>
      <c r="H5" s="8">
        <v>1104.1063818569489</v>
      </c>
    </row>
    <row r="6" spans="1:15">
      <c r="A6" s="6" t="s">
        <v>4</v>
      </c>
      <c r="B6" s="8">
        <v>158.41201729902338</v>
      </c>
      <c r="C6" s="8">
        <v>352.21341446519466</v>
      </c>
      <c r="D6" s="8">
        <v>471.13663534583611</v>
      </c>
      <c r="E6" s="8">
        <v>533.19561639737697</v>
      </c>
      <c r="F6" s="8">
        <v>600.05402594575617</v>
      </c>
      <c r="G6" s="8">
        <v>673.09692870845925</v>
      </c>
      <c r="H6" s="8">
        <v>741.05283711999994</v>
      </c>
    </row>
    <row r="7" spans="1:15">
      <c r="A7" s="6" t="s">
        <v>5</v>
      </c>
      <c r="B7" s="8">
        <v>21.895012946242403</v>
      </c>
      <c r="C7" s="8">
        <v>73.853946713606518</v>
      </c>
      <c r="D7" s="8">
        <v>157.09479135977105</v>
      </c>
      <c r="E7" s="8">
        <v>206.9608937684049</v>
      </c>
      <c r="F7" s="8">
        <v>223.924079231424</v>
      </c>
      <c r="G7" s="8">
        <v>251.13405665735996</v>
      </c>
      <c r="H7" s="8">
        <v>271.39048387680003</v>
      </c>
    </row>
    <row r="8" spans="1:15">
      <c r="A8" s="6" t="s">
        <v>6</v>
      </c>
      <c r="B8" s="9">
        <v>1.3580000000000001</v>
      </c>
      <c r="C8" s="9">
        <v>20.079000000000001</v>
      </c>
      <c r="D8" s="9">
        <v>141.84504000000001</v>
      </c>
      <c r="E8" s="9">
        <v>168.63630420000001</v>
      </c>
      <c r="F8" s="9">
        <v>165.36241258000001</v>
      </c>
      <c r="G8" s="9">
        <v>185.852</v>
      </c>
      <c r="H8" s="8">
        <v>196.23099999999999</v>
      </c>
    </row>
    <row r="9" spans="1:15">
      <c r="A9" s="6" t="s">
        <v>7</v>
      </c>
      <c r="B9" s="10">
        <v>24.792839619335187</v>
      </c>
      <c r="C9" s="10">
        <v>51.117127840263194</v>
      </c>
      <c r="D9" s="10">
        <v>89.814696507523038</v>
      </c>
      <c r="E9" s="10">
        <v>115.46451175518727</v>
      </c>
      <c r="F9" s="10">
        <v>124.70170121501255</v>
      </c>
      <c r="G9" s="10">
        <v>135.98371503785762</v>
      </c>
      <c r="H9" s="10">
        <v>139.95988234800956</v>
      </c>
      <c r="J9" s="11"/>
      <c r="K9" s="11"/>
      <c r="L9" s="11"/>
      <c r="M9" s="11"/>
      <c r="N9" s="11"/>
      <c r="O9" s="11"/>
    </row>
    <row r="10" spans="1:15">
      <c r="A10" s="6" t="s">
        <v>8</v>
      </c>
      <c r="B10" s="12">
        <v>20.8</v>
      </c>
      <c r="C10" s="12">
        <v>47</v>
      </c>
      <c r="D10" s="12">
        <v>84.9</v>
      </c>
      <c r="E10" s="12">
        <v>96</v>
      </c>
      <c r="F10" s="12">
        <v>102.5</v>
      </c>
      <c r="G10" s="10">
        <v>110.1</v>
      </c>
      <c r="H10" s="8">
        <v>117.7</v>
      </c>
      <c r="J10" s="13"/>
      <c r="K10" s="13"/>
      <c r="L10" s="14"/>
      <c r="M10" s="14"/>
      <c r="N10" s="14"/>
      <c r="O10" s="15"/>
    </row>
    <row r="11" spans="1:15">
      <c r="A11" s="8" t="s">
        <v>9</v>
      </c>
      <c r="B11" s="12"/>
      <c r="C11" s="12"/>
      <c r="D11" s="12"/>
      <c r="E11" s="12"/>
      <c r="F11" s="12">
        <v>57.6</v>
      </c>
      <c r="G11" s="10">
        <v>86.4</v>
      </c>
      <c r="H11" s="8">
        <v>112.8</v>
      </c>
    </row>
    <row r="12" spans="1:15">
      <c r="A12" s="8" t="s">
        <v>10</v>
      </c>
      <c r="B12" s="12">
        <v>29.8</v>
      </c>
      <c r="C12" s="12">
        <v>53</v>
      </c>
      <c r="D12" s="12">
        <v>46.1</v>
      </c>
      <c r="E12" s="12">
        <v>39.799999999999997</v>
      </c>
      <c r="F12" s="12">
        <v>37</v>
      </c>
      <c r="G12" s="8">
        <v>41.8</v>
      </c>
      <c r="H12" s="12">
        <v>34.1</v>
      </c>
      <c r="I12" s="14"/>
      <c r="J12" s="14"/>
    </row>
    <row r="13" spans="1:15">
      <c r="A13" s="6" t="s">
        <v>11</v>
      </c>
      <c r="B13" s="7"/>
      <c r="C13" s="7">
        <v>6</v>
      </c>
      <c r="D13" s="7">
        <v>9</v>
      </c>
      <c r="E13" s="7">
        <v>12.217599999999999</v>
      </c>
      <c r="F13" s="7">
        <v>12.948</v>
      </c>
      <c r="G13" s="8">
        <v>13.8</v>
      </c>
      <c r="H13" s="8">
        <v>14.674400000000002</v>
      </c>
    </row>
    <row r="14" spans="1:15">
      <c r="A14" s="6" t="s">
        <v>12</v>
      </c>
      <c r="B14" s="7">
        <v>693.01749013539904</v>
      </c>
      <c r="C14" s="7">
        <v>1170.7576005865922</v>
      </c>
      <c r="D14" s="7">
        <v>1512.5334703336957</v>
      </c>
      <c r="E14" s="7">
        <v>1275.6314457095591</v>
      </c>
      <c r="F14" s="7">
        <v>1236.186112401323</v>
      </c>
      <c r="G14" s="7">
        <v>1218.8414755186795</v>
      </c>
      <c r="H14" s="7">
        <v>1066.8737127576896</v>
      </c>
    </row>
    <row r="15" spans="1:15">
      <c r="A15" s="6"/>
      <c r="B15" s="7"/>
      <c r="C15" s="7"/>
      <c r="D15" s="7"/>
      <c r="E15" s="7"/>
      <c r="F15" s="7"/>
      <c r="G15" s="7"/>
      <c r="H15" s="7"/>
    </row>
    <row r="16" spans="1:15">
      <c r="A16" s="6"/>
      <c r="B16" s="7"/>
      <c r="C16" s="7"/>
      <c r="D16" s="7"/>
      <c r="E16" s="7"/>
      <c r="F16" s="7"/>
      <c r="G16" s="7"/>
      <c r="H16" s="7"/>
    </row>
    <row r="17" spans="1:8">
      <c r="A17" s="6"/>
      <c r="B17" s="7"/>
      <c r="C17" s="7"/>
      <c r="D17" s="7"/>
      <c r="E17" s="7"/>
      <c r="F17" s="7"/>
      <c r="G17" s="7"/>
      <c r="H17" s="7"/>
    </row>
    <row r="18" spans="1:8">
      <c r="A18" s="16" t="s">
        <v>13</v>
      </c>
      <c r="B18" s="17">
        <v>1368.54</v>
      </c>
      <c r="C18" s="17">
        <v>3209.2200000000003</v>
      </c>
      <c r="D18" s="17">
        <v>4757.88</v>
      </c>
      <c r="E18" s="17">
        <v>5225.12</v>
      </c>
      <c r="F18" s="17">
        <v>5533.92</v>
      </c>
      <c r="G18" s="18">
        <v>5860.5749999999998</v>
      </c>
      <c r="H18" s="18">
        <v>6169.0141800000001</v>
      </c>
    </row>
    <row r="19" spans="1:8">
      <c r="A19" s="6"/>
      <c r="B19" s="19"/>
      <c r="C19" s="19"/>
      <c r="D19" s="19"/>
      <c r="E19" s="19"/>
      <c r="F19" s="19"/>
    </row>
    <row r="20" spans="1:8">
      <c r="A20" s="6"/>
      <c r="B20" s="19"/>
      <c r="C20" s="19"/>
      <c r="D20" s="19"/>
      <c r="E20" s="19"/>
      <c r="F20" s="19"/>
    </row>
    <row r="21" spans="1:8" s="1" customFormat="1" ht="17">
      <c r="B21" s="20" t="s">
        <v>14</v>
      </c>
      <c r="C21" s="20"/>
      <c r="D21" s="20"/>
      <c r="E21" s="20"/>
      <c r="F21" s="20"/>
    </row>
    <row r="22" spans="1:8" s="5" customFormat="1">
      <c r="A22" s="3"/>
      <c r="B22" s="3">
        <v>2000</v>
      </c>
      <c r="C22" s="3">
        <v>2004</v>
      </c>
      <c r="D22" s="3">
        <v>2008</v>
      </c>
      <c r="E22" s="3">
        <v>2010</v>
      </c>
      <c r="F22" s="3">
        <v>2011</v>
      </c>
      <c r="G22" s="3">
        <v>2012</v>
      </c>
      <c r="H22" s="4">
        <v>2013</v>
      </c>
    </row>
    <row r="23" spans="1:8">
      <c r="A23" s="6" t="s">
        <v>1</v>
      </c>
      <c r="B23" s="7">
        <f t="shared" ref="B23:G23" si="0">(B3/B18)*100</f>
        <v>15.203402165811742</v>
      </c>
      <c r="C23" s="7">
        <f t="shared" si="0"/>
        <v>19.437929465726871</v>
      </c>
      <c r="D23" s="7">
        <f t="shared" si="0"/>
        <v>17.578265743532835</v>
      </c>
      <c r="E23" s="7">
        <f t="shared" si="0"/>
        <v>19.170474906375361</v>
      </c>
      <c r="F23" s="7">
        <f t="shared" si="0"/>
        <v>19.354808304786022</v>
      </c>
      <c r="G23" s="7">
        <f t="shared" si="0"/>
        <v>19.257122694016712</v>
      </c>
      <c r="H23" s="7">
        <f>(H3/H18)*100</f>
        <v>19.63239906251199</v>
      </c>
    </row>
    <row r="24" spans="1:8">
      <c r="A24" s="6" t="s">
        <v>2</v>
      </c>
      <c r="B24" s="7">
        <f>(B4/B18)*100</f>
        <v>8.1473687287181953</v>
      </c>
      <c r="C24" s="7">
        <f t="shared" ref="C24:H24" si="1">(C4/C18)*100</f>
        <v>11.806607212967634</v>
      </c>
      <c r="D24" s="7">
        <f t="shared" si="1"/>
        <v>14.607346128948187</v>
      </c>
      <c r="E24" s="7">
        <f t="shared" si="1"/>
        <v>16.229292341611291</v>
      </c>
      <c r="F24" s="7">
        <f t="shared" si="1"/>
        <v>16.733165640269466</v>
      </c>
      <c r="G24" s="7">
        <f t="shared" si="1"/>
        <v>17.029045784756615</v>
      </c>
      <c r="H24" s="7">
        <f t="shared" si="1"/>
        <v>18.787442631555113</v>
      </c>
    </row>
    <row r="25" spans="1:8">
      <c r="A25" s="6" t="s">
        <v>15</v>
      </c>
      <c r="B25" s="7">
        <f>(B5/B18)*100</f>
        <v>7.2266795270872608</v>
      </c>
      <c r="C25" s="7">
        <f t="shared" ref="C25:H25" si="2">(C5/C18)*100</f>
        <v>13.476576563599371</v>
      </c>
      <c r="D25" s="7">
        <f t="shared" si="2"/>
        <v>15.008839573397688</v>
      </c>
      <c r="E25" s="7">
        <f t="shared" si="2"/>
        <v>17.751425991010191</v>
      </c>
      <c r="F25" s="7">
        <f t="shared" si="2"/>
        <v>17.646877094108142</v>
      </c>
      <c r="G25" s="7">
        <f t="shared" si="2"/>
        <v>17.353053339523385</v>
      </c>
      <c r="H25" s="7">
        <f t="shared" si="2"/>
        <v>17.897614588672397</v>
      </c>
    </row>
    <row r="26" spans="1:8">
      <c r="A26" s="6" t="s">
        <v>16</v>
      </c>
      <c r="B26" s="7">
        <f>(B6/B18)*100</f>
        <v>11.575256645697122</v>
      </c>
      <c r="C26" s="7">
        <f t="shared" ref="C26:H26" si="3">(C6/C18)*100</f>
        <v>10.975047346869166</v>
      </c>
      <c r="D26" s="7">
        <f t="shared" si="3"/>
        <v>9.902238714423989</v>
      </c>
      <c r="E26" s="7">
        <f t="shared" si="3"/>
        <v>10.204466431342762</v>
      </c>
      <c r="F26" s="7">
        <f t="shared" si="3"/>
        <v>10.843200225983681</v>
      </c>
      <c r="G26" s="7">
        <f t="shared" si="3"/>
        <v>11.485168754063539</v>
      </c>
      <c r="H26" s="7">
        <f t="shared" si="3"/>
        <v>12.012500141797371</v>
      </c>
    </row>
    <row r="27" spans="1:8">
      <c r="A27" s="6" t="s">
        <v>5</v>
      </c>
      <c r="B27" s="7">
        <f>(B7/B18)*100</f>
        <v>1.5998811102519768</v>
      </c>
      <c r="C27" s="7">
        <f t="shared" ref="C27:H27" si="4">(C7/C18)*100</f>
        <v>2.3013051991950229</v>
      </c>
      <c r="D27" s="7">
        <f t="shared" si="4"/>
        <v>3.3017812840965104</v>
      </c>
      <c r="E27" s="7">
        <f t="shared" si="4"/>
        <v>3.960883075764861</v>
      </c>
      <c r="F27" s="7">
        <f t="shared" si="4"/>
        <v>4.0463916939786628</v>
      </c>
      <c r="G27" s="7">
        <f t="shared" si="4"/>
        <v>4.2851436362022497</v>
      </c>
      <c r="H27" s="7">
        <f t="shared" si="4"/>
        <v>4.3992520678044542</v>
      </c>
    </row>
    <row r="28" spans="1:8">
      <c r="A28" s="6" t="s">
        <v>6</v>
      </c>
      <c r="B28" s="7">
        <f>(B8/B18)*100</f>
        <v>9.9229836175778574E-2</v>
      </c>
      <c r="C28" s="7">
        <f t="shared" ref="C28:H28" si="5">(C8/C18)*100</f>
        <v>0.62566604969431816</v>
      </c>
      <c r="D28" s="7">
        <f t="shared" si="5"/>
        <v>2.9812656056899294</v>
      </c>
      <c r="E28" s="7">
        <f t="shared" si="5"/>
        <v>3.2274149531494016</v>
      </c>
      <c r="F28" s="7">
        <f t="shared" si="5"/>
        <v>2.9881605187642757</v>
      </c>
      <c r="G28" s="7">
        <f t="shared" si="5"/>
        <v>3.1712246665216299</v>
      </c>
      <c r="H28" s="7">
        <f t="shared" si="5"/>
        <v>3.1809134210808381</v>
      </c>
    </row>
    <row r="29" spans="1:8">
      <c r="A29" s="6" t="s">
        <v>7</v>
      </c>
      <c r="B29" s="7">
        <f>(B9/B18)*100</f>
        <v>1.8116269615309151</v>
      </c>
      <c r="C29" s="7">
        <f t="shared" ref="C29:H29" si="6">(C9/C18)*100</f>
        <v>1.5928209297045137</v>
      </c>
      <c r="D29" s="7">
        <f t="shared" si="6"/>
        <v>1.8877041141752846</v>
      </c>
      <c r="E29" s="7">
        <f t="shared" si="6"/>
        <v>2.2097963636277687</v>
      </c>
      <c r="F29" s="7">
        <f t="shared" si="6"/>
        <v>2.2534062873155474</v>
      </c>
      <c r="G29" s="7">
        <f t="shared" si="6"/>
        <v>2.3203135364338419</v>
      </c>
      <c r="H29" s="7">
        <f t="shared" si="6"/>
        <v>2.2687560486043421</v>
      </c>
    </row>
    <row r="30" spans="1:8">
      <c r="A30" s="6" t="s">
        <v>8</v>
      </c>
      <c r="B30" s="7">
        <f>(B10/B18)*100</f>
        <v>1.5198678884066232</v>
      </c>
      <c r="C30" s="7">
        <f t="shared" ref="C30:H30" si="7">(C10/C18)*100</f>
        <v>1.4645303220097095</v>
      </c>
      <c r="D30" s="7">
        <f t="shared" si="7"/>
        <v>1.7844081817952533</v>
      </c>
      <c r="E30" s="7">
        <f t="shared" si="7"/>
        <v>1.8372783782956184</v>
      </c>
      <c r="F30" s="7">
        <f t="shared" si="7"/>
        <v>1.8522132593170846</v>
      </c>
      <c r="G30" s="7">
        <f t="shared" si="7"/>
        <v>1.8786552514045125</v>
      </c>
      <c r="H30" s="7">
        <f t="shared" si="7"/>
        <v>1.9079223448956313</v>
      </c>
    </row>
    <row r="31" spans="1:8">
      <c r="A31" s="8" t="s">
        <v>9</v>
      </c>
      <c r="B31" s="12"/>
      <c r="C31" s="12"/>
      <c r="D31" s="12"/>
      <c r="E31" s="12"/>
      <c r="F31" s="7">
        <f>(F11/F18)*100</f>
        <v>1.0408534998698933</v>
      </c>
      <c r="G31" s="7">
        <f t="shared" ref="G31:H31" si="8">(G11/G18)*100</f>
        <v>1.4742580719468654</v>
      </c>
      <c r="H31" s="7">
        <f t="shared" si="8"/>
        <v>1.8284931223808598</v>
      </c>
    </row>
    <row r="32" spans="1:8">
      <c r="A32" s="8" t="s">
        <v>10</v>
      </c>
      <c r="B32" s="7">
        <f>(B12/B18)*100</f>
        <v>2.1775030324287199</v>
      </c>
      <c r="C32" s="7">
        <f t="shared" ref="C32:H32" si="9">(C12/C18)*100</f>
        <v>1.6514916397130768</v>
      </c>
      <c r="D32" s="7">
        <f t="shared" si="9"/>
        <v>0.96891893027987264</v>
      </c>
      <c r="E32" s="7">
        <f t="shared" si="9"/>
        <v>0.76170499433505834</v>
      </c>
      <c r="F32" s="7">
        <f t="shared" si="9"/>
        <v>0.66860381068031338</v>
      </c>
      <c r="G32" s="7">
        <f t="shared" si="9"/>
        <v>0.71324059499281212</v>
      </c>
      <c r="H32" s="7">
        <f t="shared" si="9"/>
        <v>0.55276254852116424</v>
      </c>
    </row>
    <row r="33" spans="1:8">
      <c r="A33" s="6" t="s">
        <v>11</v>
      </c>
      <c r="B33" s="7"/>
      <c r="C33" s="7">
        <f>(C13/C18)*100</f>
        <v>0.18696131770336716</v>
      </c>
      <c r="D33" s="7">
        <f t="shared" ref="D33:H33" si="10">(D13/D18)*100</f>
        <v>0.18915987792882544</v>
      </c>
      <c r="E33" s="7">
        <f t="shared" si="10"/>
        <v>0.23382429494442233</v>
      </c>
      <c r="F33" s="7">
        <f t="shared" si="10"/>
        <v>0.23397519299158645</v>
      </c>
      <c r="G33" s="7">
        <f t="shared" si="10"/>
        <v>0.23547177538040209</v>
      </c>
      <c r="H33" s="7">
        <f t="shared" si="10"/>
        <v>0.23787269038178807</v>
      </c>
    </row>
    <row r="34" spans="1:8">
      <c r="A34" s="6" t="s">
        <v>12</v>
      </c>
      <c r="B34" s="7">
        <f>(B14/B18)*100</f>
        <v>50.639184103891665</v>
      </c>
      <c r="C34" s="7">
        <f t="shared" ref="C34:H34" si="11">(C14/C18)*100</f>
        <v>36.481063952816953</v>
      </c>
      <c r="D34" s="7">
        <f t="shared" si="11"/>
        <v>31.790071845731621</v>
      </c>
      <c r="E34" s="7">
        <f t="shared" si="11"/>
        <v>24.413438269543267</v>
      </c>
      <c r="F34" s="7">
        <f t="shared" si="11"/>
        <v>22.338344471935319</v>
      </c>
      <c r="G34" s="7">
        <f t="shared" si="11"/>
        <v>20.797301894757421</v>
      </c>
      <c r="H34" s="7">
        <f t="shared" si="11"/>
        <v>17.294071331794047</v>
      </c>
    </row>
    <row r="35" spans="1:8">
      <c r="A35" s="6"/>
      <c r="B35" s="7"/>
      <c r="C35" s="7"/>
      <c r="D35" s="7"/>
      <c r="E35" s="7"/>
      <c r="F35" s="7"/>
      <c r="G35" s="7"/>
      <c r="H35" s="7"/>
    </row>
    <row r="36" spans="1:8">
      <c r="A36" s="6"/>
      <c r="B36" s="7"/>
      <c r="C36" s="7"/>
      <c r="D36" s="7"/>
      <c r="E36" s="7"/>
      <c r="F36" s="7"/>
      <c r="G36" s="7"/>
      <c r="H36" s="7"/>
    </row>
    <row r="37" spans="1:8">
      <c r="A37" s="6"/>
      <c r="B37" s="7"/>
      <c r="C37" s="7"/>
      <c r="D37" s="7"/>
      <c r="E37" s="7"/>
      <c r="F37" s="7"/>
      <c r="G37" s="7"/>
      <c r="H37" s="7"/>
    </row>
    <row r="38" spans="1:8">
      <c r="A38" s="16" t="s">
        <v>13</v>
      </c>
      <c r="B38" s="17">
        <f>B18</f>
        <v>1368.54</v>
      </c>
      <c r="C38" s="17">
        <f t="shared" ref="C38:G38" si="12">C18</f>
        <v>3209.2200000000003</v>
      </c>
      <c r="D38" s="17">
        <f t="shared" si="12"/>
        <v>4757.88</v>
      </c>
      <c r="E38" s="17">
        <f t="shared" si="12"/>
        <v>5225.12</v>
      </c>
      <c r="F38" s="17">
        <f t="shared" si="12"/>
        <v>5533.92</v>
      </c>
      <c r="G38" s="17">
        <f t="shared" si="12"/>
        <v>5860.5749999999998</v>
      </c>
      <c r="H38" s="17">
        <v>6229.71</v>
      </c>
    </row>
    <row r="39" spans="1:8">
      <c r="A39" s="16" t="s">
        <v>17</v>
      </c>
      <c r="B39" s="21">
        <v>42.152707067314317</v>
      </c>
      <c r="C39" s="21">
        <v>55.696160589163043</v>
      </c>
      <c r="D39" s="21">
        <v>57.096690160302693</v>
      </c>
      <c r="E39" s="21">
        <v>63.355659670339605</v>
      </c>
      <c r="F39" s="21">
        <v>64.578051265147309</v>
      </c>
      <c r="G39" s="21">
        <v>65.124390572360255</v>
      </c>
      <c r="H39" s="21">
        <v>68.329956424536874</v>
      </c>
    </row>
    <row r="40" spans="1:8">
      <c r="A40" s="16" t="s">
        <v>18</v>
      </c>
      <c r="B40" s="8">
        <f>SUMSQ(B23:B33)</f>
        <v>496.63749424760204</v>
      </c>
      <c r="C40" s="8">
        <f t="shared" ref="C40:H40" si="13">SUMSQ(C23:C33)</f>
        <v>832.43062631058058</v>
      </c>
      <c r="D40" s="8">
        <f t="shared" si="13"/>
        <v>873.20141337306802</v>
      </c>
      <c r="E40" s="8">
        <f t="shared" si="13"/>
        <v>1085.1397600352132</v>
      </c>
      <c r="F40" s="8">
        <f t="shared" si="13"/>
        <v>1118.9907735105273</v>
      </c>
      <c r="G40" s="8">
        <f t="shared" si="13"/>
        <v>1133.9326546008867</v>
      </c>
      <c r="H40" s="8">
        <f t="shared" si="13"/>
        <v>1244.9884287862328</v>
      </c>
    </row>
    <row r="41" spans="1:8">
      <c r="A41" s="6"/>
      <c r="B41" s="19"/>
      <c r="C41" s="19"/>
      <c r="D41" s="19"/>
      <c r="E41" s="19"/>
      <c r="F41" s="19"/>
    </row>
    <row r="42" spans="1:8">
      <c r="B42" s="22" t="s">
        <v>19</v>
      </c>
      <c r="C42" s="23"/>
      <c r="D42" s="23"/>
      <c r="E42" s="23"/>
      <c r="F42" s="23"/>
    </row>
  </sheetData>
  <phoneticPr fontId="3" type="noConversion"/>
  <pageMargins left="0.75000000000000011" right="0.75000000000000011"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ISPs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2014-11-19T02:54:02Z</dcterms:created>
  <dcterms:modified xsi:type="dcterms:W3CDTF">2014-11-19T02:54:30Z</dcterms:modified>
</cp:coreProperties>
</file>