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alcChain.xml" ContentType="application/vnd.openxmlformats-officedocument.spreadsheetml.calcChain+xml"/>
  <Override PartName="/xl/worksheets/sheet2.xml" ContentType="application/vnd.openxmlformats-officedocument.spreadsheetml.worksheet+xml"/>
  <Default Extension="jpeg" ContentType="image/jpeg"/>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720" yWindow="720" windowWidth="20860" windowHeight="12680" tabRatio="500" activeTab="1"/>
  </bookViews>
  <sheets>
    <sheet name="ISPs (RV)" sheetId="1" r:id="rId1"/>
    <sheet name="ISPs (MS)" sheetId="2" r:id="rId2"/>
  </sheets>
  <definedNames>
    <definedName name="Z_53A03D0E_38D0_7449_9494_A87029C5A3DD_.wvu.Cols" localSheetId="0" hidden="1">'ISPs (RV)'!#REF!</definedName>
    <definedName name="Z_C1CFBDE7_2FAB_EE4D_8BC2_4415671EDD7A_.wvu.Cols" localSheetId="0" hidden="1">'ISPs (RV)'!#REF!</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I45" i="2"/>
  <c r="H45"/>
  <c r="G45"/>
  <c r="F45"/>
  <c r="E45"/>
  <c r="D45"/>
  <c r="C45"/>
  <c r="B45"/>
  <c r="I43"/>
  <c r="H43"/>
  <c r="G43"/>
  <c r="F43"/>
  <c r="E43"/>
  <c r="D43"/>
  <c r="C43"/>
  <c r="B43"/>
  <c r="I42"/>
  <c r="H42"/>
  <c r="C42"/>
  <c r="H13" i="1"/>
</calcChain>
</file>

<file path=xl/comments1.xml><?xml version="1.0" encoding="utf-8"?>
<comments xmlns="http://schemas.openxmlformats.org/spreadsheetml/2006/main">
  <authors>
    <author>Dwayne Winseck</author>
    <author>Brian Wilkinson</author>
    <author>LR</author>
    <author>Caitlin Currie</author>
  </authors>
  <commentList>
    <comment ref="B4" authorId="0">
      <text>
        <r>
          <rPr>
            <sz val="9"/>
            <color indexed="81"/>
            <rFont val="Verdana"/>
          </rPr>
          <t xml:space="preserve">Estimate based on total number of subscribers * estimated ARPU for 1997 of $11.42.
</t>
        </r>
      </text>
    </comment>
    <comment ref="C4" authorId="0">
      <text>
        <r>
          <rPr>
            <sz val="9"/>
            <color indexed="81"/>
            <rFont val="Verdana"/>
          </rPr>
          <t xml:space="preserve">Estimate based on * of subs (1,183,000) * Aliant's blended high-speed and dial up ARPU of $24.89 (Bell Aliant, AR 2000, p. 32).
</t>
        </r>
      </text>
    </comment>
    <comment ref="D4" authorId="0">
      <text>
        <r>
          <rPr>
            <sz val="9"/>
            <color indexed="81"/>
            <rFont val="Verdana"/>
          </rPr>
          <t xml:space="preserve">Estimate based on * of subs (2,551,000) * Aliant's blended high-speed and dial up ARPU of $24.89 (Bell Aliant, AR 2000, p. 32).
</t>
        </r>
      </text>
    </comment>
    <comment ref="E4" authorId="0">
      <text>
        <r>
          <rPr>
            <sz val="9"/>
            <color indexed="81"/>
            <rFont val="Verdana"/>
          </rPr>
          <t xml:space="preserve">Bell HSIA subscribers 1,851,800. BCE 2010 AR, p. 10. ARPU based on Bell Aliant figure of $36.01. Bell Aliant, AR 2009, p. 70 + estimated 353,300 dial up subscribers at ARPU of $21.52.
</t>
        </r>
      </text>
    </comment>
    <comment ref="F4" authorId="0">
      <text>
        <r>
          <rPr>
            <sz val="9"/>
            <color indexed="81"/>
            <rFont val="Verdana"/>
          </rPr>
          <t xml:space="preserve">Bell HSIA subscribers 2,097,300. BCE 2011 AR, p. 25. ARPU based on Bell Aliant figure of $47.16. Bell Aliant, AR 2010, p. 73 + estimated 242,700 dial up subscribers at ARPU of $21.86.
</t>
        </r>
      </text>
    </comment>
    <comment ref="G4" authorId="0">
      <text>
        <r>
          <rPr>
            <sz val="9"/>
            <color indexed="81"/>
            <rFont val="Verdana"/>
          </rPr>
          <t xml:space="preserve">Bell HSIA subscribers 2,112,800. BCE 2013 AR, p. 61. ARPU based on Bell Aliant figure of $42.48 Bell Aliant, AR 2013, p. 54 + estimated 201,500 dial up subscribers at ARPU of $23.37.
</t>
        </r>
      </text>
    </comment>
    <comment ref="H4" authorId="1">
      <text>
        <r>
          <rPr>
            <sz val="9"/>
            <color indexed="81"/>
            <rFont val="Verdana"/>
          </rPr>
          <t xml:space="preserve">2,126,800 subscribers. BCE AR 2013, p. 61. ARPU of $44.91 from Bell Aliant AR 2012, p. 56 + estimated 167,200 dial up subscribers at ARPU of $19.58. 
</t>
        </r>
      </text>
    </comment>
    <comment ref="I4" authorId="1">
      <text>
        <r>
          <rPr>
            <sz val="9"/>
            <color indexed="81"/>
            <rFont val="Verdana"/>
          </rPr>
          <t xml:space="preserve">Bell HSIA subscribers 2,184,543. BCE 2013 AR, p. 61. ARPU based on Bell Aliant figure of $47.16. Bell Aliant, AR 2013, p. 54+ estimated 138,800 dial up subscribers at ARPU of $19.44. 
</t>
        </r>
      </text>
    </comment>
    <comment ref="C5" authorId="0">
      <text>
        <r>
          <rPr>
            <sz val="9"/>
            <color indexed="81"/>
            <rFont val="Verdana"/>
          </rPr>
          <t xml:space="preserve">Bell Aliant, AR 2000, p. 32.
</t>
        </r>
      </text>
    </comment>
    <comment ref="D5" authorId="0">
      <text>
        <r>
          <rPr>
            <sz val="9"/>
            <color indexed="81"/>
            <rFont val="Verdana"/>
          </rPr>
          <t>Bell Aliant, AR 2004, p. 2.
Clear statement of total $.</t>
        </r>
      </text>
    </comment>
    <comment ref="E5" authorId="0">
      <text>
        <r>
          <rPr>
            <sz val="9"/>
            <color indexed="81"/>
            <rFont val="Verdana"/>
          </rPr>
          <t xml:space="preserve">762,000 subscribers.Bell Aliant Supplemental Financial Information 4th Quarter 2009, p. 8. http://bellaliant.ca/english/ir/pdf/2009_Q4_supplemental.pdf
</t>
        </r>
      </text>
    </comment>
    <comment ref="F5" authorId="0">
      <text>
        <r>
          <rPr>
            <sz val="9"/>
            <color indexed="81"/>
            <rFont val="Verdana"/>
          </rPr>
          <t xml:space="preserve">Bell Aliant Supplemental Financial Information 4th Quarter 2011, p. 8. http://bellaliant.ca/english/ir/pdf/2011]_Q4_supplemental.pdf
</t>
        </r>
      </text>
    </comment>
    <comment ref="G5" authorId="0">
      <text>
        <r>
          <rPr>
            <sz val="9"/>
            <color indexed="81"/>
            <rFont val="Verdana"/>
          </rPr>
          <t>895,500 subscribers. Bell Aliant Supplemental Financial Information 4th Quarter 2012, p. 8. http://bellaliant.ca/english/ir/pdf/2012_Q4_supplemental.pdf</t>
        </r>
      </text>
    </comment>
    <comment ref="H5" authorId="1">
      <text>
        <r>
          <rPr>
            <sz val="9"/>
            <color indexed="81"/>
            <rFont val="Verdana"/>
          </rPr>
          <t xml:space="preserve">918,414 subscribers. BCE AR 2013, p. 72. Bell Aliant Supplemental Financial Information 4th Quarter 2012, p. 8. http://bellaliant.ca/english/ir/pdf/2012_Q4_supplemental.pdf
</t>
        </r>
      </text>
    </comment>
    <comment ref="I5" authorId="1">
      <text>
        <r>
          <rPr>
            <sz val="9"/>
            <color indexed="81"/>
            <rFont val="Verdana"/>
          </rPr>
          <t xml:space="preserve">952,093 subscribers. BCE 2013 AR, p. 71. ARPU = $47.16. Bell Aliant, AR 2013, p. 54
</t>
        </r>
      </text>
    </comment>
    <comment ref="C10" authorId="0">
      <text>
        <r>
          <rPr>
            <sz val="9"/>
            <color indexed="81"/>
            <rFont val="Verdana"/>
          </rPr>
          <t>Rogers, AR 2001, p. 23.</t>
        </r>
      </text>
    </comment>
    <comment ref="D10" authorId="0">
      <text>
        <r>
          <rPr>
            <sz val="9"/>
            <color indexed="81"/>
            <rFont val="Verdana"/>
          </rPr>
          <t>Rogers, AR 2004, p. 35.</t>
        </r>
      </text>
    </comment>
    <comment ref="E10" authorId="2">
      <text>
        <r>
          <rPr>
            <b/>
            <sz val="9"/>
            <color indexed="81"/>
            <rFont val="Calibri"/>
            <family val="2"/>
          </rPr>
          <t>LR:</t>
        </r>
        <r>
          <rPr>
            <sz val="9"/>
            <color indexed="81"/>
            <rFont val="Calibri"/>
            <family val="2"/>
          </rPr>
          <t xml:space="preserve">
Rogers Annual Report, 2009 p.35</t>
        </r>
      </text>
    </comment>
    <comment ref="F10" authorId="0">
      <text>
        <r>
          <rPr>
            <sz val="9"/>
            <color indexed="81"/>
            <rFont val="Verdana"/>
          </rPr>
          <t xml:space="preserve">Rogers, AR 2010, p. 35.
</t>
        </r>
      </text>
    </comment>
    <comment ref="G10" authorId="2">
      <text>
        <r>
          <rPr>
            <b/>
            <sz val="9"/>
            <color indexed="81"/>
            <rFont val="Calibri"/>
            <family val="2"/>
          </rPr>
          <t>LR:</t>
        </r>
        <r>
          <rPr>
            <sz val="9"/>
            <color indexed="81"/>
            <rFont val="Calibri"/>
            <family val="2"/>
          </rPr>
          <t xml:space="preserve">
Rogers Annual Report 2012, p. 39. 
</t>
        </r>
      </text>
    </comment>
    <comment ref="H10" authorId="0">
      <text>
        <r>
          <rPr>
            <b/>
            <sz val="9"/>
            <color indexed="81"/>
            <rFont val="Calibri"/>
            <family val="2"/>
          </rPr>
          <t>Dwayne Winseck:</t>
        </r>
        <r>
          <rPr>
            <sz val="9"/>
            <color indexed="81"/>
            <rFont val="Calibri"/>
            <family val="2"/>
          </rPr>
          <t xml:space="preserve">
Rogers Annual Report 2012, p. 39.</t>
        </r>
      </text>
    </comment>
    <comment ref="I10" authorId="1">
      <text>
        <r>
          <rPr>
            <sz val="9"/>
            <color indexed="81"/>
            <rFont val="Verdana"/>
          </rPr>
          <t>Rogers AR 2013, p. 43.</t>
        </r>
        <r>
          <rPr>
            <b/>
            <sz val="9"/>
            <color indexed="81"/>
            <rFont val="Verdana"/>
          </rPr>
          <t xml:space="preserve"> </t>
        </r>
        <r>
          <rPr>
            <sz val="9"/>
            <color indexed="81"/>
            <rFont val="Verdana"/>
          </rPr>
          <t xml:space="preserve">
</t>
        </r>
      </text>
    </comment>
    <comment ref="C11" authorId="0">
      <text>
        <r>
          <rPr>
            <sz val="9"/>
            <color indexed="81"/>
            <rFont val="Verdana"/>
          </rPr>
          <t>Shaw AR 2001, p. 11</t>
        </r>
      </text>
    </comment>
    <comment ref="D11" authorId="0">
      <text>
        <r>
          <rPr>
            <sz val="9"/>
            <color indexed="81"/>
            <rFont val="Verdana"/>
          </rPr>
          <t xml:space="preserve">High speed internet subs of 1,020,938 (Shaw, AR 2004, p. 33) * avg of Rogers and Quebecor's ARPU ($35.30)
</t>
        </r>
      </text>
    </comment>
    <comment ref="E11" authorId="0">
      <text>
        <r>
          <rPr>
            <sz val="9"/>
            <color indexed="81"/>
            <rFont val="Verdana"/>
          </rPr>
          <t xml:space="preserve">High speed internet subs of 1,565,962 (Shaw, AR 2008, p. 37) * avg of Rogers and Quebecor's ARPU ($38.0)A/R 2008, p. 37
</t>
        </r>
      </text>
    </comment>
    <comment ref="F11" authorId="0">
      <text>
        <r>
          <rPr>
            <sz val="9"/>
            <color indexed="81"/>
            <rFont val="Verdana"/>
          </rPr>
          <t xml:space="preserve">High speed internet subs of 1,823,013 (Shaw, AR 2011, p. 57) * avg of Rogers and Quebecor's ARPU ($42.40).
</t>
        </r>
      </text>
    </comment>
    <comment ref="G11" authorId="0">
      <text>
        <r>
          <rPr>
            <sz val="9"/>
            <color indexed="81"/>
            <rFont val="Verdana"/>
          </rPr>
          <t>High speed internet subs of 1,877,231 (Shaw, AR 2011, p. 57) * avg of Rogers and Quebecor's ARPU ($43.35)</t>
        </r>
      </text>
    </comment>
    <comment ref="H11" authorId="0">
      <text>
        <r>
          <rPr>
            <b/>
            <sz val="9"/>
            <color indexed="81"/>
            <rFont val="Verdana"/>
          </rPr>
          <t xml:space="preserve">Dwayne </t>
        </r>
        <r>
          <rPr>
            <sz val="9"/>
            <color indexed="81"/>
            <rFont val="Verdana"/>
          </rPr>
          <t>High speed internet subs of 1862,473 (Shaw, AR 2013, p. 48) * avg of Rogers and Quebecor's ARPU ($45.50)</t>
        </r>
      </text>
    </comment>
    <comment ref="I11" authorId="0">
      <text>
        <r>
          <rPr>
            <sz val="9"/>
            <color indexed="81"/>
            <rFont val="Verdana"/>
          </rPr>
          <t xml:space="preserve">High speed internet subs of 1,890,506 (Shaw, AR 2013, p. 48) * avg of Rogers and Quebecor's ARPU ($48.67)
</t>
        </r>
      </text>
    </comment>
    <comment ref="H13" authorId="0">
      <text>
        <r>
          <rPr>
            <b/>
            <sz val="9"/>
            <color indexed="81"/>
            <rFont val="Calibri"/>
            <family val="2"/>
          </rPr>
          <t>Dwayne Winseck:</t>
        </r>
        <r>
          <rPr>
            <sz val="9"/>
            <color indexed="81"/>
            <rFont val="Calibri"/>
            <family val="2"/>
          </rPr>
          <t xml:space="preserve">
Quebecor Management Discussion and Analysis, 2012, p. 11.http://www.quebecor.com/sites/default/files/2012Q4/MDA_QI_Q4_2012Ang_FINAL.pdf</t>
        </r>
      </text>
    </comment>
    <comment ref="I13" authorId="1">
      <text>
        <r>
          <rPr>
            <b/>
            <sz val="9"/>
            <color indexed="81"/>
            <rFont val="Verdana"/>
          </rPr>
          <t>Brian Wilkinson:</t>
        </r>
        <r>
          <rPr>
            <sz val="9"/>
            <color indexed="81"/>
            <rFont val="Verdana"/>
          </rPr>
          <t xml:space="preserve">
Quebecor Financial Review 2013 p 15</t>
        </r>
      </text>
    </comment>
    <comment ref="B14" authorId="0">
      <text>
        <r>
          <rPr>
            <sz val="9"/>
            <color indexed="81"/>
            <rFont val="Verdana"/>
          </rPr>
          <t xml:space="preserve">Estimate based on price of the cable companies' shared @Home service used to provide high speed internet access by cable in the late 1990s, i.e. * subscribers.
</t>
        </r>
      </text>
    </comment>
    <comment ref="C14" authorId="0">
      <text>
        <r>
          <rPr>
            <sz val="9"/>
            <color indexed="81"/>
            <rFont val="Verdana"/>
          </rPr>
          <t xml:space="preserve">Estimate for Videotron </t>
        </r>
        <r>
          <rPr>
            <i/>
            <sz val="9"/>
            <color indexed="81"/>
            <rFont val="Verdana"/>
          </rPr>
          <t>before</t>
        </r>
        <r>
          <rPr>
            <sz val="9"/>
            <color indexed="81"/>
            <rFont val="Verdana"/>
          </rPr>
          <t xml:space="preserve"> Quebecor acquisition at end of 2000 is based on # of subs (140,300) * ARPU of $35.46 for Rogers. Quebecor AR 2004, p. 10.
</t>
        </r>
      </text>
    </comment>
    <comment ref="B15" authorId="0">
      <text>
        <r>
          <rPr>
            <sz val="9"/>
            <color indexed="81"/>
            <rFont val="Verdana"/>
          </rPr>
          <t xml:space="preserve">Estimate based on total number of subscribers * estimated ARPU for 1997 of $11.42.
</t>
        </r>
      </text>
    </comment>
    <comment ref="C15" authorId="0">
      <text>
        <r>
          <rPr>
            <sz val="9"/>
            <color indexed="81"/>
            <rFont val="Verdana"/>
          </rPr>
          <t xml:space="preserve">Estimate based on * of subs (569,192.6)(Telus's 2000 Annual Report, p. 41) * Aliant's blended high-speed and dial up ARPU of $24.89 (Bell Aliant, AR 2000, p. 32).
</t>
        </r>
      </text>
    </comment>
    <comment ref="D15" authorId="0">
      <text>
        <r>
          <rPr>
            <sz val="9"/>
            <color indexed="81"/>
            <rFont val="Verdana"/>
          </rPr>
          <t xml:space="preserve">Estimate based on * of subs (1,031,413.7)(Telus 2004 Annual Report Financial Review, p. 12) * Aliant's blended high-speed and dial up ARPU of $30.54 (Bell Aliant, AR 2004, pp. 1-2).
</t>
        </r>
      </text>
    </comment>
    <comment ref="E15" authorId="0">
      <text>
        <r>
          <rPr>
            <sz val="9"/>
            <color indexed="81"/>
            <rFont val="Verdana"/>
          </rPr>
          <t>1,096,000 high speed subscribers + 124 dial up subs (Telus 2011 Annual Report, p. 36) @ ARPU of $36.01 (Bell Aliant, AR 2009, p. 70. Dial up subs est. ARPU @ $19.58.
,</t>
        </r>
      </text>
    </comment>
    <comment ref="F15" authorId="0">
      <text>
        <r>
          <rPr>
            <sz val="9"/>
            <color indexed="81"/>
            <rFont val="Verdana"/>
          </rPr>
          <t xml:space="preserve">1,167,000 high speed subscribers + 62,000 dial up subs (Telus 2011 Annual Report, p. 36) @ ARPU of $39.70 (Bell Aliant, AR 2010, p. 73). Dial up subs est. ARPU @ $21.86.
</t>
        </r>
      </text>
    </comment>
    <comment ref="G15" authorId="0">
      <text>
        <r>
          <rPr>
            <sz val="9"/>
            <color indexed="81"/>
            <rFont val="Verdana"/>
          </rPr>
          <t xml:space="preserve">1,242,000 high speed subscribers + 44,000 dial up subs (Telus 2011 Annual Report, p. 36) @ ARPU of $42.38 (Bell Aliant, AR 2013, p. 54). Dial up subs est. ARPU @ $23.37.
</t>
        </r>
      </text>
    </comment>
    <comment ref="H15" authorId="0">
      <text>
        <r>
          <rPr>
            <sz val="9"/>
            <color indexed="81"/>
            <rFont val="Verdana"/>
          </rPr>
          <t xml:space="preserve">1326,000 high speed subscribers + 33,000 dial up subs (Telus A/R 2012, p. 66) @ ARPU of $44.91 (Bell Aliant, AR 2013, p. 54). Dial up subs est. ARPU @ $19.58.
</t>
        </r>
      </text>
    </comment>
    <comment ref="I15" authorId="0">
      <text>
        <r>
          <rPr>
            <sz val="9"/>
            <color indexed="81"/>
            <rFont val="Verdana"/>
          </rPr>
          <t xml:space="preserve">1,395,000 high speed subscribers + 25,000 dial up subs (Telus A/R 2013, p. 41) @ ARPU of $47.16 (Bell Aliant, AR 2013, p. 54). Dial up subs est. ARPU @ $19.44.
</t>
        </r>
      </text>
    </comment>
    <comment ref="B17" authorId="0">
      <text>
        <r>
          <rPr>
            <sz val="9"/>
            <color indexed="81"/>
            <rFont val="Verdana"/>
          </rPr>
          <t xml:space="preserve">High speed internet subs of 6,900 (Cogeco, A/R 1997, pp. 41.42) * ARPU of $11.92.
</t>
        </r>
      </text>
    </comment>
    <comment ref="C17" authorId="0">
      <text>
        <r>
          <rPr>
            <sz val="9"/>
            <color indexed="81"/>
            <rFont val="Verdana"/>
          </rPr>
          <t xml:space="preserve">High speed internet subs of 70,716 (Cogeco, A/R 2000, p. 40) * avg of Rogers and Quebecor's ARPU ($35.46).
</t>
        </r>
      </text>
    </comment>
    <comment ref="D17" authorId="0">
      <text>
        <r>
          <rPr>
            <sz val="9"/>
            <color indexed="81"/>
            <rFont val="Verdana"/>
          </rPr>
          <t xml:space="preserve">High speed internet subs of 239,608 (Cogeco, A/R 2008, p. 73) * avg of Rogers and Quebecor's ARPU ($35.30).
</t>
        </r>
      </text>
    </comment>
    <comment ref="E17" authorId="0">
      <text>
        <r>
          <rPr>
            <sz val="9"/>
            <color indexed="81"/>
            <rFont val="Verdana"/>
          </rPr>
          <t xml:space="preserve">High speed internet subs of 473467 (Cogeco, A/R 2008, p. 73) * avg of Rogers and Quebecor's ARPU ($36.01).
</t>
        </r>
      </text>
    </comment>
    <comment ref="F17" authorId="0">
      <text>
        <r>
          <rPr>
            <sz val="9"/>
            <color indexed="81"/>
            <rFont val="Verdana"/>
          </rPr>
          <t xml:space="preserve">High speed internet subs of 559,057 (Cogeco, A/R 2011, p. 82) * avg of Rogers and Quebecor's ARPU ($39.70).
</t>
        </r>
      </text>
    </comment>
    <comment ref="G17" authorId="0">
      <text>
        <r>
          <rPr>
            <sz val="9"/>
            <color indexed="81"/>
            <rFont val="Verdana"/>
          </rPr>
          <t xml:space="preserve">High speed internet subs of 605,154 (Cogeco, A/R 2011, p. 82) * avg of Rogers and Quebecor's ARPU ($42.38).
</t>
        </r>
      </text>
    </comment>
    <comment ref="H17" authorId="0">
      <text>
        <r>
          <rPr>
            <sz val="9"/>
            <color indexed="81"/>
            <rFont val="Verdana"/>
          </rPr>
          <t xml:space="preserve">High speed internet subs of 640,455 (Cogeco, A/R 2013, p. 89) * avg of Rogers and Quebecor's ARPU ($44.91).
</t>
        </r>
      </text>
    </comment>
    <comment ref="I17" authorId="0">
      <text>
        <r>
          <rPr>
            <sz val="9"/>
            <color indexed="81"/>
            <rFont val="Verdana"/>
          </rPr>
          <t xml:space="preserve">High speed internet subs of 661,337 (Cogeco, A/R 2013, p. 89) * avg of Rogers and Quebecor's ARPU ($47.16). Detailed press release has 661,337 for the year. 
</t>
        </r>
      </text>
    </comment>
    <comment ref="H18" authorId="0">
      <text>
        <r>
          <rPr>
            <b/>
            <sz val="9"/>
            <color indexed="81"/>
            <rFont val="Calibri"/>
            <family val="2"/>
          </rPr>
          <t xml:space="preserve">Dwayne Winseck: </t>
        </r>
        <r>
          <rPr>
            <sz val="9"/>
            <color indexed="81"/>
            <rFont val="Calibri"/>
            <family val="2"/>
          </rPr>
          <t xml:space="preserve">Estimate based on division of non-programming services between Internet access and telephone services based on average ratio of the split between such services for Rogers, Cogeco and QMI, i.e. 36.3% to telephone services from 2010-2012. I used Cogeco's ratio for split between these services for 2008, i.e. 28.2%.
</t>
        </r>
      </text>
    </comment>
    <comment ref="I18" authorId="1">
      <text>
        <r>
          <rPr>
            <sz val="9"/>
            <color indexed="81"/>
            <rFont val="Verdana"/>
          </rPr>
          <t xml:space="preserve">Estimate based on division of non-programming services identified in CRTC Aggregate Annual report between Internet access and telephone services based on average ratio of the split between such services for Rogers, Cogeco and QMI, i.e. 36.3% to telephone services from 2010-2012. 
</t>
        </r>
      </text>
    </comment>
    <comment ref="B19" authorId="0">
      <text>
        <r>
          <rPr>
            <sz val="9"/>
            <color indexed="81"/>
            <rFont val="Verdana"/>
          </rPr>
          <t xml:space="preserve">Estimate based on total number of subscribers * estimated ARPU for 1997 of $11.42.
</t>
        </r>
      </text>
    </comment>
    <comment ref="C19" authorId="0">
      <text>
        <r>
          <rPr>
            <sz val="9"/>
            <color indexed="81"/>
            <rFont val="Verdana"/>
          </rPr>
          <t>Revenue estimate based on subscriber numbers (88,427) (Sasktel, A/R 2004, p. 31) * MTS ARPU $23.36 (MTS Annual Report 2004, p. 28).</t>
        </r>
      </text>
    </comment>
    <comment ref="D19" authorId="0">
      <text>
        <r>
          <rPr>
            <sz val="9"/>
            <color indexed="81"/>
            <rFont val="Verdana"/>
          </rPr>
          <t>Revenue estimate based on subscriber numbers (162,646) (Sasktel, A/R 2004, p. 38) * MTS ARPU $26.19 (MTS Annual Report 2008, p. 21).</t>
        </r>
      </text>
    </comment>
    <comment ref="E19" authorId="0">
      <text>
        <r>
          <rPr>
            <sz val="9"/>
            <color indexed="81"/>
            <rFont val="Verdana"/>
          </rPr>
          <t xml:space="preserve">Revenue estimate based on subscriber numbers (216,062) (Sasktel, A/R 2008, p. 46) * MTS ARPU $34.64 (MTS Annual Report, 2011. p. 3).
</t>
        </r>
      </text>
    </comment>
    <comment ref="F19" authorId="0">
      <text>
        <r>
          <rPr>
            <sz val="9"/>
            <color indexed="81"/>
            <rFont val="Verdana"/>
          </rPr>
          <t xml:space="preserve">Revenue estimate based on subscriber numbers (243,054) (Sasktel, A/R 2013, p. 47) * MTS ARPU $39.58 (MTS Annual Report, 2011. p. 3).
</t>
        </r>
      </text>
    </comment>
    <comment ref="G19" authorId="0">
      <text>
        <r>
          <rPr>
            <sz val="9"/>
            <color indexed="81"/>
            <rFont val="Verdana"/>
          </rPr>
          <t xml:space="preserve">Revenue estimate based on subscriber numbers (246,472) (Sasktel, A/R 2013, p. 47) * MTS ARPU $42.16 (MTS Annual Report, 2011. p. 3).
</t>
        </r>
      </text>
    </comment>
    <comment ref="H19" authorId="0">
      <text>
        <r>
          <rPr>
            <sz val="9"/>
            <color indexed="81"/>
            <rFont val="Verdana"/>
          </rPr>
          <t>Revenue estimate based on subscriber numbers (250068) (Sasktel, A/R 2012, p. 31) * MTS ARPU $45.31 ( MTS Annual Information Form, Q4 2012 p. 6 and MTS News Release, "MTS Allstream reports fourth-quarter and full-year results, and announces 2013 financial outlook", p. 4).
,</t>
        </r>
      </text>
    </comment>
    <comment ref="I19" authorId="0">
      <text>
        <r>
          <rPr>
            <sz val="9"/>
            <color indexed="81"/>
            <rFont val="Verdana"/>
          </rPr>
          <t xml:space="preserve">Revenue estimate based on subscriber numbers (254,873) (Sasktel, A/R 2013, p. 47) * MTS ARPU $45.76 (MTS AR 2013, p. 11).
 </t>
        </r>
      </text>
    </comment>
    <comment ref="B20" authorId="0">
      <text>
        <r>
          <rPr>
            <sz val="9"/>
            <color indexed="81"/>
            <rFont val="Verdana"/>
          </rPr>
          <t xml:space="preserve">Estimate based on total number of subscribers * estimated ARPU for 1997 of $11.42.
</t>
        </r>
      </text>
    </comment>
    <comment ref="E20" authorId="2">
      <text>
        <r>
          <rPr>
            <b/>
            <sz val="9"/>
            <color indexed="81"/>
            <rFont val="Calibri"/>
            <family val="2"/>
          </rPr>
          <t>LR:</t>
        </r>
        <r>
          <rPr>
            <sz val="9"/>
            <color indexed="81"/>
            <rFont val="Calibri"/>
            <family val="2"/>
          </rPr>
          <t xml:space="preserve">
MTS Annual Report 2011, p.3</t>
        </r>
      </text>
    </comment>
    <comment ref="F20" authorId="2">
      <text>
        <r>
          <rPr>
            <b/>
            <sz val="9"/>
            <color indexed="81"/>
            <rFont val="Calibri"/>
            <family val="2"/>
          </rPr>
          <t>LR:</t>
        </r>
        <r>
          <rPr>
            <sz val="9"/>
            <color indexed="81"/>
            <rFont val="Calibri"/>
            <family val="2"/>
          </rPr>
          <t xml:space="preserve">
MTS Annual Report, 2011, p.3</t>
        </r>
      </text>
    </comment>
    <comment ref="G20" authorId="2">
      <text>
        <r>
          <rPr>
            <sz val="9"/>
            <color indexed="81"/>
            <rFont val="Calibri"/>
            <family val="2"/>
          </rPr>
          <t>MTS Annual Report, 2011. p.3</t>
        </r>
      </text>
    </comment>
    <comment ref="H20" authorId="0">
      <text>
        <r>
          <rPr>
            <sz val="9"/>
            <color indexed="81"/>
            <rFont val="Calibri"/>
            <family val="2"/>
          </rPr>
          <t xml:space="preserve">Dwayne Winseck: MTS Annual Information Form, Q4 2012 p. 6 and MTS News Release, "MTS Allstream reports fourth-quarter and full-year results, and announces 2013 financial outlook", p. 4.
</t>
        </r>
      </text>
    </comment>
    <comment ref="I20" authorId="1">
      <text>
        <r>
          <rPr>
            <sz val="9"/>
            <color indexed="81"/>
            <rFont val="Verdana"/>
          </rPr>
          <t xml:space="preserve">MTS AR 2013, p. 2. ARPU = 42.92 (residential) or $47.09 all (208,311 subs) (MTS, AR 2013, p. 11).
</t>
        </r>
      </text>
    </comment>
    <comment ref="G21" authorId="0">
      <text>
        <r>
          <rPr>
            <sz val="9"/>
            <color indexed="81"/>
            <rFont val="Verdana"/>
          </rPr>
          <t xml:space="preserve">Based on estimates of 120k subs* $40 ARPU/mo http://www.chathamdailynews.ca/2012/10/05/gaudrault-leaves-teksavvy-for-new-ventures.
</t>
        </r>
      </text>
    </comment>
    <comment ref="H21" authorId="0">
      <text>
        <r>
          <rPr>
            <b/>
            <sz val="9"/>
            <color indexed="81"/>
            <rFont val="Calibri"/>
            <family val="2"/>
          </rPr>
          <t>Dwayne Winseck:</t>
        </r>
        <r>
          <rPr>
            <sz val="9"/>
            <color indexed="81"/>
            <rFont val="Calibri"/>
            <family val="2"/>
          </rPr>
          <t xml:space="preserve">
Based on estimates of 180k subs* $40 ARPU/mo http://www.chathamdailynews.ca/2012/10/05/gaudrault-leaves-teksavvy-for-new-ventures</t>
        </r>
      </text>
    </comment>
    <comment ref="I21" authorId="1">
      <text>
        <r>
          <rPr>
            <sz val="9"/>
            <color indexed="81"/>
            <rFont val="Verdana"/>
          </rPr>
          <t xml:space="preserve">ARPU estimate of $40.00 based on advertised price of most popular service. 235,000 subscribers as of August 31, 2013. http://www.cbc.ca/news/canada/ottawa/some-teksavvy-internet-customers-upset-by-long-service-outages-1.1309647
</t>
        </r>
      </text>
    </comment>
    <comment ref="C22" authorId="0">
      <text>
        <r>
          <rPr>
            <sz val="9"/>
            <color indexed="81"/>
            <rFont val="Verdana"/>
          </rPr>
          <t>Estimate based on 25,000k subscribers * ARPU of $40 / month. The number of subscribers is the average between the figure at the end of the year previous year and the current year, i.e. it assumes steady linear growth.</t>
        </r>
      </text>
    </comment>
    <comment ref="D22" authorId="0">
      <text>
        <r>
          <rPr>
            <sz val="9"/>
            <color indexed="81"/>
            <rFont val="Verdana"/>
          </rPr>
          <t>Estimate based on 50,000k subscribers * ARPU of $40 / month. The number of subscribers is the average between the figure at the end of the year previous year and the current year, i.e. it assumes steady linear growth.</t>
        </r>
      </text>
    </comment>
    <comment ref="E22" authorId="0">
      <text>
        <r>
          <rPr>
            <sz val="9"/>
            <color indexed="81"/>
            <rFont val="Verdana"/>
          </rPr>
          <t>Estimate based on 100,000k subscribers * ARPU of $50 / month. The number of subscribers is the average between the figure at the end of the year previous year and the current year, i.e. it assumes steady linear growth.</t>
        </r>
      </text>
    </comment>
    <comment ref="F22" authorId="0">
      <text>
        <r>
          <rPr>
            <sz val="9"/>
            <color indexed="81"/>
            <rFont val="Verdana"/>
          </rPr>
          <t>Estimate based on 125,000k subscribers * ARPU of $50 / month. The number of subscribers is the average between the figure at the end of the year previous year and the current year, i.e. it assumes steady linear growth.</t>
        </r>
      </text>
    </comment>
    <comment ref="G22" authorId="0">
      <text>
        <r>
          <rPr>
            <sz val="9"/>
            <color indexed="81"/>
            <rFont val="Verdana"/>
          </rPr>
          <t>Estimate based on ARPU of $50/mo and 150k subscribers, as per http://www.theglobeandmail.com/globe-investor/shaw-xplornet-team-up-to-bundle-rural-delivery/article4098833/. The number of subscribers is the average between the figure at the end of the year previous year and the current year, i.e. it assumes steady linear growth.</t>
        </r>
      </text>
    </comment>
    <comment ref="H22" authorId="0">
      <text>
        <r>
          <rPr>
            <sz val="9"/>
            <color indexed="81"/>
            <rFont val="Verdana"/>
          </rPr>
          <t>Estimate based on 175,000 subscribers -- average of 2011 and 2013 -- and $50 ARPU / month. The number of subscribers is the average between the figure at the end of the year previous year and the current year, i.e. oit assumes steady linear growth.</t>
        </r>
      </text>
    </comment>
    <comment ref="I22" authorId="0">
      <text>
        <r>
          <rPr>
            <sz val="9"/>
            <color indexed="81"/>
            <rFont val="Verdana"/>
          </rPr>
          <t>Estimate based on ARPU of $50/mo and 200k subscribers, as per http://www.xplornet.com/about-us/news-releases/2013/xplornet-announces-over-$150-million-in-financing/. The number of subscribers is the average between the figure at the end of the year previous year and the current year, i.e. oit assumes steady linear growth.</t>
        </r>
      </text>
    </comment>
    <comment ref="C23" authorId="0">
      <text>
        <r>
          <rPr>
            <b/>
            <sz val="9"/>
            <color indexed="81"/>
            <rFont val="Calibri"/>
            <family val="2"/>
          </rPr>
          <t>Dwayne Winseck:</t>
        </r>
        <r>
          <rPr>
            <sz val="9"/>
            <color indexed="81"/>
            <rFont val="Calibri"/>
            <family val="2"/>
          </rPr>
          <t xml:space="preserve">
Primus Annual Report 2000, para. 18. Revenues for telecom and internet access split 83.3/16.7 based on ratio identified in later Primus financial statements.</t>
        </r>
      </text>
    </comment>
    <comment ref="D23" authorId="0">
      <text>
        <r>
          <rPr>
            <b/>
            <sz val="9"/>
            <color indexed="81"/>
            <rFont val="Calibri"/>
            <family val="2"/>
          </rPr>
          <t>Dwayne Winseck:</t>
        </r>
        <r>
          <rPr>
            <sz val="9"/>
            <color indexed="81"/>
            <rFont val="Calibri"/>
            <family val="2"/>
          </rPr>
          <t xml:space="preserve">
Primus Annual Report 2004, p. 36. Revenues for telecom and internet access split 83.3/16.7 based on ratio identified in later Primus financial statements.</t>
        </r>
      </text>
    </comment>
    <comment ref="E23" authorId="0">
      <text>
        <r>
          <rPr>
            <b/>
            <sz val="9"/>
            <color indexed="81"/>
            <rFont val="Calibri"/>
            <family val="2"/>
          </rPr>
          <t>Dwayne Winseck:</t>
        </r>
        <r>
          <rPr>
            <sz val="9"/>
            <color indexed="81"/>
            <rFont val="Calibri"/>
            <family val="2"/>
          </rPr>
          <t xml:space="preserve">
Primus Annual Report 2008, p. 51. Revenues for telecom and internet access split 83.3/16.7 based on ratio identified in later Primus financial statements.</t>
        </r>
      </text>
    </comment>
    <comment ref="F23" authorId="0">
      <text>
        <r>
          <rPr>
            <b/>
            <sz val="9"/>
            <color indexed="81"/>
            <rFont val="Calibri"/>
            <family val="2"/>
          </rPr>
          <t>Dwayne Winseck:</t>
        </r>
        <r>
          <rPr>
            <sz val="9"/>
            <color indexed="81"/>
            <rFont val="Calibri"/>
            <family val="2"/>
          </rPr>
          <t xml:space="preserve">
Primus Annual Report 2008, p. 61. Revenues for telecom and internet access split 83.3/16.7 based on ratio identified in later Primus financial statements.</t>
        </r>
      </text>
    </comment>
    <comment ref="G23" authorId="0">
      <text>
        <r>
          <rPr>
            <b/>
            <sz val="9"/>
            <color indexed="81"/>
            <rFont val="Calibri"/>
            <family val="2"/>
          </rPr>
          <t>Dwayne Winseck:</t>
        </r>
        <r>
          <rPr>
            <sz val="9"/>
            <color indexed="81"/>
            <rFont val="Calibri"/>
            <family val="2"/>
          </rPr>
          <t xml:space="preserve">
Primus Group Int'l (2012). Presentation to Jefferies 2012 Global TMT Conference, pp. 4-6 for 2010 and 2011, w/ same break down of quarterly data used to determine segmented revenues on an annual basis.</t>
        </r>
      </text>
    </comment>
    <comment ref="H23" authorId="0">
      <text>
        <r>
          <rPr>
            <b/>
            <sz val="9"/>
            <color indexed="81"/>
            <rFont val="Calibri"/>
            <family val="2"/>
          </rPr>
          <t>Dwayne Winseck:</t>
        </r>
        <r>
          <rPr>
            <sz val="9"/>
            <color indexed="81"/>
            <rFont val="Calibri"/>
            <family val="2"/>
          </rPr>
          <t xml:space="preserve">
 Primus Form 10-K Annual Report, p. 41. Revenues apportioned between telecom and ISP on same basis as 2010 and 2011, 83.3/16.7.</t>
        </r>
      </text>
    </comment>
    <comment ref="I23" authorId="0">
      <text>
        <r>
          <rPr>
            <sz val="9"/>
            <color indexed="81"/>
            <rFont val="Verdana"/>
          </rPr>
          <t xml:space="preserve">Esimate based on Primus Form 10-K 2013 Annual Report, p. 41. Primus' total CDN revenues for 2013 after the sale of its Blackiron Data services to Rogers at the end of Q1 were $109.2 million. An estimate of what revenues would have been without the sale was based on a decline in revenues of 8.4%, i.e. the same amount that revenues declined 2011 to 2012. That amount was then apportioned between telecom and ISP on same basis as 2010 and 2011, 83.3/16.7. 
</t>
        </r>
      </text>
    </comment>
    <comment ref="E24" authorId="0">
      <text>
        <r>
          <rPr>
            <b/>
            <sz val="9"/>
            <color indexed="81"/>
            <rFont val="Calibri"/>
            <family val="2"/>
          </rPr>
          <t xml:space="preserve">Dwayne Winseck: </t>
        </r>
        <r>
          <rPr>
            <sz val="9"/>
            <color indexed="81"/>
            <rFont val="Calibri"/>
            <family val="2"/>
          </rPr>
          <t xml:space="preserve">Access Communications Annual Report, 2009, p. 31. Telecoms revenues split 66.4/33.6 between ISPs and telephone service, respectively.
</t>
        </r>
      </text>
    </comment>
    <comment ref="F24" authorId="0">
      <text>
        <r>
          <rPr>
            <b/>
            <sz val="9"/>
            <color indexed="81"/>
            <rFont val="Calibri"/>
            <family val="2"/>
          </rPr>
          <t xml:space="preserve">Dwayne Winseck: </t>
        </r>
        <r>
          <rPr>
            <sz val="9"/>
            <color indexed="81"/>
            <rFont val="Calibri"/>
            <family val="2"/>
          </rPr>
          <t xml:space="preserve">Access Communications Annual Report 2010, p. 30, with 66.4% of telecoms revenues allocated to ISP and rest to telephone.
</t>
        </r>
      </text>
    </comment>
    <comment ref="G24" authorId="0">
      <text>
        <r>
          <rPr>
            <b/>
            <sz val="9"/>
            <color indexed="81"/>
            <rFont val="Calibri"/>
            <family val="2"/>
          </rPr>
          <t>Dwayne Winseck: Access Communications Annual Report 2012, p. 20. Telecoms revenues split 66.4/33.6 between ISPs and telephone service, respectively.</t>
        </r>
        <r>
          <rPr>
            <sz val="9"/>
            <color indexed="81"/>
            <rFont val="Calibri"/>
            <family val="2"/>
          </rPr>
          <t xml:space="preserve">
</t>
        </r>
      </text>
    </comment>
    <comment ref="H24" authorId="0">
      <text>
        <r>
          <rPr>
            <b/>
            <sz val="9"/>
            <color indexed="81"/>
            <rFont val="Calibri"/>
            <family val="2"/>
          </rPr>
          <t xml:space="preserve">Dwayne Winseck: </t>
        </r>
        <r>
          <rPr>
            <sz val="9"/>
            <color indexed="81"/>
            <rFont val="Calibri"/>
            <family val="2"/>
          </rPr>
          <t xml:space="preserve">Access Communications Annual Report 2012, p. 20. Telecoms revenues split 66.4/33.6 between ISPs and telephone service, respectively.
</t>
        </r>
      </text>
    </comment>
    <comment ref="I24" authorId="1">
      <text>
        <r>
          <rPr>
            <sz val="9"/>
            <color indexed="81"/>
            <rFont val="Verdana"/>
          </rPr>
          <t xml:space="preserve">Access Communications Annual Report 2013, p. 25. Telecoms revenues split 66.4/33.6 between ISPs and telephone service, respectively.
</t>
        </r>
      </text>
    </comment>
    <comment ref="D25" authorId="0">
      <text>
        <r>
          <rPr>
            <sz val="9"/>
            <color indexed="81"/>
            <rFont val="Verdana"/>
          </rPr>
          <t xml:space="preserve">Estimate based on quarterly revenues for 2005 as reported in Vecima Networks, First Quarter Results 2005, p. 17. Vecima's Annual Report 2006 indicates that split between cable and HSIA is 58% / 42%, respectively (p. 6). </t>
        </r>
      </text>
    </comment>
    <comment ref="E25" authorId="0">
      <text>
        <r>
          <rPr>
            <sz val="9"/>
            <color indexed="81"/>
            <rFont val="Verdana"/>
          </rPr>
          <t>Vecima Networks,  Audited Annual Financial Statement 2008, p. 14. Vecima's Annual Report 2006 indicates that split between cable and HSIA is 58% / 42%, respectively (p. 6). This ratio is used through each year unless indications are made otherwise.</t>
        </r>
      </text>
    </comment>
    <comment ref="F25" authorId="0">
      <text>
        <r>
          <rPr>
            <sz val="9"/>
            <color indexed="81"/>
            <rFont val="Verdana"/>
          </rPr>
          <t>Vecima Networks, Audited Annual Financial Statement 2010, p. 16. Vecima's Annual Report 2006 indicates that split between cable and HSIA is 58% / 42%, respectively (p. 6). This ratio is used through each year unless indications are made otherwise.</t>
        </r>
      </text>
    </comment>
    <comment ref="G25" authorId="0">
      <text>
        <r>
          <rPr>
            <sz val="9"/>
            <color indexed="81"/>
            <rFont val="Verdana"/>
          </rPr>
          <t>Vecima Networks, AR 2012, p. 17. Vecima's Annual Report 2006 indicates that split between cable and HSIA is 58% / 42%, respectively (p. 6). This ratio is used through each year unless indications are made otherwise.</t>
        </r>
      </text>
    </comment>
    <comment ref="H25" authorId="0">
      <text>
        <r>
          <rPr>
            <sz val="9"/>
            <color indexed="81"/>
            <rFont val="Verdana"/>
          </rPr>
          <t>Vecima Networks, AR 2013, p. 14. Vecima's Annual Report 2006 indicates that split between cable and HSIA is 58% / 42%, respectively (p. 6). This ratio is used through each year unless indications are made otherwise.</t>
        </r>
      </text>
    </comment>
    <comment ref="I25" authorId="0">
      <text>
        <r>
          <rPr>
            <sz val="9"/>
            <color indexed="81"/>
            <rFont val="Verdana"/>
          </rPr>
          <t>Vecima Networks, AR 2013, p. 14. Vecima's Annual Report 2006 indicates that split between cable and HSIA is 58% / 42%, respectively (p. 6). This ratio is used through each year unless indications are made otherwise.</t>
        </r>
      </text>
    </comment>
    <comment ref="B41" authorId="3">
      <text>
        <r>
          <rPr>
            <sz val="9"/>
            <color indexed="81"/>
            <rFont val="Verdana"/>
          </rPr>
          <t>Internet access revenues for 1996 are actually for 1997 because they are not available before that and to help maintainconsistency for comparissons across sectors where 1996 is the common denominator.</t>
        </r>
        <r>
          <rPr>
            <b/>
            <sz val="9"/>
            <color indexed="81"/>
            <rFont val="Verdana"/>
          </rPr>
          <t xml:space="preserve">
</t>
        </r>
      </text>
    </comment>
    <comment ref="H41" authorId="0">
      <text>
        <r>
          <rPr>
            <b/>
            <sz val="9"/>
            <color indexed="81"/>
            <rFont val="Calibri"/>
            <family val="2"/>
          </rPr>
          <t>Dwayne Winseck:</t>
        </r>
        <r>
          <rPr>
            <sz val="9"/>
            <color indexed="81"/>
            <rFont val="Calibri"/>
            <family val="2"/>
          </rPr>
          <t xml:space="preserve">
CRTC, 2012 CMR p. 144. </t>
        </r>
      </text>
    </comment>
    <comment ref="I41" authorId="1">
      <text>
        <r>
          <rPr>
            <sz val="9"/>
            <color indexed="81"/>
            <rFont val="Verdana"/>
          </rPr>
          <t xml:space="preserve">CRTC's CMR 2014 Press Release. </t>
        </r>
      </text>
    </comment>
  </commentList>
</comments>
</file>

<file path=xl/sharedStrings.xml><?xml version="1.0" encoding="utf-8"?>
<sst xmlns="http://schemas.openxmlformats.org/spreadsheetml/2006/main" count="100" uniqueCount="60">
  <si>
    <t>Internet Service Providers, Market Shares (based on Revenue) and Concentration Levels, 1996-2013 (1)</t>
    <phoneticPr fontId="2" type="noConversion"/>
  </si>
  <si>
    <t>BCE (2)</t>
    <phoneticPr fontId="2" type="noConversion"/>
  </si>
  <si>
    <t xml:space="preserve">  Bell</t>
    <phoneticPr fontId="2" type="noConversion"/>
  </si>
  <si>
    <t>Telus (3)</t>
    <phoneticPr fontId="2" type="noConversion"/>
  </si>
  <si>
    <t xml:space="preserve">  BCTel (4)</t>
    <phoneticPr fontId="2" type="noConversion"/>
  </si>
  <si>
    <t>TekSavvy</t>
    <phoneticPr fontId="2" type="noConversion"/>
  </si>
  <si>
    <t>Explornet</t>
    <phoneticPr fontId="2" type="noConversion"/>
  </si>
  <si>
    <t>PsiNet (10)</t>
    <phoneticPr fontId="2" type="noConversion"/>
  </si>
  <si>
    <t>Rhythms (11)</t>
    <phoneticPr fontId="2" type="noConversion"/>
  </si>
  <si>
    <t>See Notes and Sources Appendix.</t>
  </si>
  <si>
    <t>Internet Service Providers Revenues ($millions) and Concentration Levels, 1996-2013 (1)</t>
    <phoneticPr fontId="2" type="noConversion"/>
  </si>
  <si>
    <t>BCE (2)</t>
    <phoneticPr fontId="2" type="noConversion"/>
  </si>
  <si>
    <t xml:space="preserve">  Bell</t>
    <phoneticPr fontId="2" type="noConversion"/>
  </si>
  <si>
    <t xml:space="preserve">  Bell Aliant</t>
    <phoneticPr fontId="2" type="noConversion"/>
  </si>
  <si>
    <t xml:space="preserve">    Mar. T&amp;T </t>
    <phoneticPr fontId="2" type="noConversion"/>
  </si>
  <si>
    <t xml:space="preserve">    NBTel</t>
    <phoneticPr fontId="2" type="noConversion"/>
  </si>
  <si>
    <t xml:space="preserve">    New Tel </t>
    <phoneticPr fontId="2" type="noConversion"/>
  </si>
  <si>
    <t xml:space="preserve">    Island Tel</t>
    <phoneticPr fontId="2" type="noConversion"/>
  </si>
  <si>
    <t>Rogers</t>
  </si>
  <si>
    <t>Shaw</t>
  </si>
  <si>
    <t>Moffat (Videon)</t>
  </si>
  <si>
    <t>Shaw (2001)</t>
  </si>
  <si>
    <t>Quebecor/Videotron</t>
    <phoneticPr fontId="2" type="noConversion"/>
  </si>
  <si>
    <t xml:space="preserve">  Videotron</t>
    <phoneticPr fontId="2" type="noConversion"/>
  </si>
  <si>
    <t>Quebecor</t>
    <phoneticPr fontId="2" type="noConversion"/>
  </si>
  <si>
    <t>Telus (3)</t>
    <phoneticPr fontId="2" type="noConversion"/>
  </si>
  <si>
    <t xml:space="preserve">  BCTel (4)</t>
    <phoneticPr fontId="2" type="noConversion"/>
  </si>
  <si>
    <t>Telus</t>
  </si>
  <si>
    <t>Cogeco</t>
  </si>
  <si>
    <t>EastLink</t>
  </si>
  <si>
    <t>SaskTel</t>
  </si>
  <si>
    <t>MTS Allstream</t>
  </si>
  <si>
    <t>TekSavvy</t>
    <phoneticPr fontId="2" type="noConversion"/>
  </si>
  <si>
    <t>Explornet</t>
    <phoneticPr fontId="2" type="noConversion"/>
  </si>
  <si>
    <t>Primus (5)</t>
    <phoneticPr fontId="2" type="noConversion"/>
  </si>
  <si>
    <t>Access Comm Coop</t>
  </si>
  <si>
    <t>Your-Link  (9)</t>
    <phoneticPr fontId="2" type="noConversion"/>
  </si>
  <si>
    <t>AOL</t>
  </si>
  <si>
    <t>Cybersurf</t>
  </si>
  <si>
    <t>Call-Net (Sprint) (6)</t>
    <phoneticPr fontId="2" type="noConversion"/>
  </si>
  <si>
    <t>Look (7)</t>
    <phoneticPr fontId="2" type="noConversion"/>
  </si>
  <si>
    <t xml:space="preserve">  Internet Direct (8)</t>
    <phoneticPr fontId="2" type="noConversion"/>
  </si>
  <si>
    <t>Look</t>
  </si>
  <si>
    <t>Craig</t>
  </si>
  <si>
    <t>AT&amp;T</t>
  </si>
  <si>
    <t>PsiNet (10)</t>
    <phoneticPr fontId="2" type="noConversion"/>
  </si>
  <si>
    <t>Telus/Look</t>
  </si>
  <si>
    <t>Istar</t>
  </si>
  <si>
    <t>PsiNet</t>
  </si>
  <si>
    <t>Technovision/Uniserve</t>
  </si>
  <si>
    <t>Rhythms (11)</t>
    <phoneticPr fontId="2" type="noConversion"/>
  </si>
  <si>
    <t>Pathway (2001)</t>
  </si>
  <si>
    <t>Hook-Up</t>
  </si>
  <si>
    <t>Netcom (1997)</t>
  </si>
  <si>
    <t>Total $</t>
  </si>
  <si>
    <t>CR4</t>
    <phoneticPr fontId="2" type="noConversion"/>
  </si>
  <si>
    <t>HHI</t>
  </si>
  <si>
    <t>CR4 (Bell/Aliant)</t>
    <phoneticPr fontId="2" type="noConversion"/>
  </si>
  <si>
    <t>HHI (Bell/Aliant</t>
    <phoneticPr fontId="2" type="noConversion"/>
  </si>
  <si>
    <t>See Notes and Sources Appendix.</t>
    <phoneticPr fontId="2" type="noConversion"/>
  </si>
</sst>
</file>

<file path=xl/styles.xml><?xml version="1.0" encoding="utf-8"?>
<styleSheet xmlns="http://schemas.openxmlformats.org/spreadsheetml/2006/main">
  <numFmts count="2">
    <numFmt numFmtId="43" formatCode="_(* #,##0.00_);_(* \(#,##0.00\);_(* &quot;-&quot;??_);_(@_)"/>
    <numFmt numFmtId="164" formatCode="0.0"/>
  </numFmts>
  <fonts count="20">
    <font>
      <sz val="10"/>
      <name val="Verdana"/>
    </font>
    <font>
      <b/>
      <sz val="14"/>
      <color indexed="8"/>
      <name val="Cambria"/>
    </font>
    <font>
      <sz val="8"/>
      <name val="Verdana"/>
    </font>
    <font>
      <b/>
      <sz val="12"/>
      <name val="Cambria"/>
    </font>
    <font>
      <sz val="12"/>
      <name val="Cambria"/>
    </font>
    <font>
      <sz val="12"/>
      <color indexed="12"/>
      <name val="Cambria"/>
    </font>
    <font>
      <b/>
      <i/>
      <sz val="12"/>
      <name val="Cambria"/>
    </font>
    <font>
      <sz val="12"/>
      <color indexed="63"/>
      <name val="Cambria"/>
    </font>
    <font>
      <sz val="12"/>
      <color indexed="53"/>
      <name val="Cambria"/>
    </font>
    <font>
      <sz val="12"/>
      <color indexed="10"/>
      <name val="Cambria"/>
    </font>
    <font>
      <sz val="12"/>
      <color indexed="8"/>
      <name val="Cambria"/>
    </font>
    <font>
      <b/>
      <sz val="12"/>
      <color indexed="8"/>
      <name val="Cambria"/>
    </font>
    <font>
      <sz val="9"/>
      <color indexed="81"/>
      <name val="Verdana"/>
    </font>
    <font>
      <b/>
      <sz val="9"/>
      <color indexed="81"/>
      <name val="Calibri"/>
      <family val="2"/>
    </font>
    <font>
      <sz val="9"/>
      <color indexed="81"/>
      <name val="Calibri"/>
      <family val="2"/>
    </font>
    <font>
      <b/>
      <sz val="9"/>
      <color indexed="81"/>
      <name val="Verdana"/>
    </font>
    <font>
      <i/>
      <sz val="9"/>
      <color indexed="81"/>
      <name val="Verdana"/>
    </font>
    <font>
      <sz val="14"/>
      <name val="Cambria"/>
    </font>
    <font>
      <b/>
      <sz val="14"/>
      <name val="Cambria"/>
    </font>
    <font>
      <b/>
      <sz val="12"/>
      <color indexed="53"/>
      <name val="Cambria"/>
    </font>
  </fonts>
  <fills count="3">
    <fill>
      <patternFill patternType="none"/>
    </fill>
    <fill>
      <patternFill patternType="gray125"/>
    </fill>
    <fill>
      <patternFill patternType="solid">
        <fgColor indexed="22"/>
        <bgColor indexed="64"/>
      </patternFill>
    </fill>
  </fills>
  <borders count="1">
    <border>
      <left/>
      <right/>
      <top/>
      <bottom/>
      <diagonal/>
    </border>
  </borders>
  <cellStyleXfs count="2">
    <xf numFmtId="0" fontId="0" fillId="0" borderId="0"/>
    <xf numFmtId="43" fontId="10" fillId="0" borderId="0" applyFont="0" applyFill="0" applyBorder="0" applyAlignment="0" applyProtection="0"/>
  </cellStyleXfs>
  <cellXfs count="30">
    <xf numFmtId="0" fontId="0" fillId="0" borderId="0" xfId="0"/>
    <xf numFmtId="164" fontId="1" fillId="0" borderId="0" xfId="0" applyNumberFormat="1" applyFont="1"/>
    <xf numFmtId="0" fontId="3" fillId="0" borderId="0" xfId="0" applyNumberFormat="1" applyFont="1"/>
    <xf numFmtId="0" fontId="3" fillId="0" borderId="0" xfId="0" applyNumberFormat="1" applyFont="1" applyAlignment="1">
      <alignment horizontal="right"/>
    </xf>
    <xf numFmtId="164" fontId="4" fillId="0" borderId="0" xfId="0" applyNumberFormat="1" applyFont="1"/>
    <xf numFmtId="164" fontId="4" fillId="0" borderId="0" xfId="0" applyNumberFormat="1" applyFont="1" applyAlignment="1">
      <alignment horizontal="right"/>
    </xf>
    <xf numFmtId="164" fontId="4" fillId="0" borderId="0" xfId="0" applyNumberFormat="1" applyFont="1" applyFill="1" applyAlignment="1">
      <alignment horizontal="right"/>
    </xf>
    <xf numFmtId="164" fontId="5" fillId="0" borderId="0" xfId="0" applyNumberFormat="1" applyFont="1"/>
    <xf numFmtId="164" fontId="4" fillId="2" borderId="0" xfId="0" applyNumberFormat="1" applyFont="1" applyFill="1"/>
    <xf numFmtId="164" fontId="4" fillId="2" borderId="0" xfId="0" applyNumberFormat="1" applyFont="1" applyFill="1" applyAlignment="1">
      <alignment horizontal="right"/>
    </xf>
    <xf numFmtId="164" fontId="5" fillId="2" borderId="0" xfId="0" applyNumberFormat="1" applyFont="1" applyFill="1"/>
    <xf numFmtId="164" fontId="6" fillId="0" borderId="0" xfId="0" applyNumberFormat="1" applyFont="1" applyAlignment="1">
      <alignment horizontal="right"/>
    </xf>
    <xf numFmtId="164" fontId="4" fillId="0" borderId="0" xfId="1" applyNumberFormat="1" applyFont="1"/>
    <xf numFmtId="164" fontId="7" fillId="0" borderId="0" xfId="0" applyNumberFormat="1" applyFont="1"/>
    <xf numFmtId="164" fontId="8" fillId="0" borderId="0" xfId="0" applyNumberFormat="1" applyFont="1"/>
    <xf numFmtId="164" fontId="4" fillId="0" borderId="0" xfId="0" applyNumberFormat="1" applyFont="1" applyFill="1"/>
    <xf numFmtId="164" fontId="9" fillId="0" borderId="0" xfId="0" applyNumberFormat="1" applyFont="1" applyAlignment="1">
      <alignment horizontal="right"/>
    </xf>
    <xf numFmtId="164" fontId="3" fillId="0" borderId="0" xfId="0" applyNumberFormat="1" applyFont="1"/>
    <xf numFmtId="164" fontId="3" fillId="0" borderId="0" xfId="0" applyNumberFormat="1" applyFont="1" applyFill="1" applyAlignment="1">
      <alignment horizontal="right"/>
    </xf>
    <xf numFmtId="164" fontId="3" fillId="0" borderId="0" xfId="0" applyNumberFormat="1" applyFont="1" applyAlignment="1">
      <alignment horizontal="right"/>
    </xf>
    <xf numFmtId="164" fontId="3" fillId="2" borderId="0" xfId="0" applyNumberFormat="1" applyFont="1" applyFill="1"/>
    <xf numFmtId="164" fontId="10" fillId="0" borderId="0" xfId="0" applyNumberFormat="1" applyFont="1"/>
    <xf numFmtId="164" fontId="11" fillId="0" borderId="0" xfId="0" applyNumberFormat="1" applyFont="1"/>
    <xf numFmtId="164" fontId="17" fillId="0" borderId="0" xfId="0" applyNumberFormat="1" applyFont="1"/>
    <xf numFmtId="164" fontId="9" fillId="0" borderId="0" xfId="0" applyNumberFormat="1" applyFont="1" applyFill="1"/>
    <xf numFmtId="164" fontId="19" fillId="0" borderId="0" xfId="0" applyNumberFormat="1" applyFont="1"/>
    <xf numFmtId="164" fontId="3" fillId="0" borderId="0" xfId="0" applyNumberFormat="1" applyFont="1" applyFill="1"/>
    <xf numFmtId="164" fontId="1" fillId="0" borderId="0" xfId="0" applyNumberFormat="1" applyFont="1" applyAlignment="1"/>
    <xf numFmtId="164" fontId="18" fillId="0" borderId="0" xfId="0" applyNumberFormat="1" applyFont="1" applyAlignment="1"/>
    <xf numFmtId="0" fontId="0" fillId="0" borderId="0" xfId="0" applyAlignment="1"/>
  </cellXfs>
  <cellStyles count="2">
    <cellStyle name="Comma" xfId="1" builtinId="3"/>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K50"/>
  <sheetViews>
    <sheetView workbookViewId="0">
      <pane xSplit="1" ySplit="2" topLeftCell="C17" activePane="bottomRight" state="frozen"/>
      <selection pane="topRight" activeCell="B1" sqref="B1"/>
      <selection pane="bottomLeft" activeCell="A3" sqref="A3"/>
      <selection pane="bottomRight" activeCell="B49" sqref="B49:I50"/>
    </sheetView>
  </sheetViews>
  <sheetFormatPr baseColWidth="10" defaultColWidth="7.140625" defaultRowHeight="15"/>
  <cols>
    <col min="1" max="1" width="17.28515625" style="21" customWidth="1"/>
    <col min="2" max="2" width="10.5703125" style="21" customWidth="1"/>
    <col min="3" max="3" width="12.140625" style="21" customWidth="1"/>
    <col min="4" max="4" width="12.85546875" style="21" customWidth="1"/>
    <col min="5" max="5" width="12.28515625" style="21" customWidth="1"/>
    <col min="6" max="6" width="11.140625" style="21" customWidth="1"/>
    <col min="7" max="7" width="12.5703125" style="21" customWidth="1"/>
    <col min="8" max="8" width="12.140625" style="4" customWidth="1"/>
    <col min="9" max="9" width="12" style="4" customWidth="1"/>
    <col min="10" max="10" width="11.5703125" style="4" customWidth="1"/>
    <col min="11" max="11" width="11.7109375" style="4" customWidth="1"/>
    <col min="12" max="13" width="7.28515625" style="4" customWidth="1"/>
    <col min="14" max="14" width="7.140625" style="4"/>
    <col min="15" max="15" width="7.28515625" style="4" customWidth="1"/>
    <col min="16" max="16" width="7.140625" style="4"/>
    <col min="17" max="17" width="9" style="4" customWidth="1"/>
    <col min="18" max="16384" width="7.140625" style="4"/>
  </cols>
  <sheetData>
    <row r="1" spans="1:11" s="1" customFormat="1" ht="17">
      <c r="B1" s="27" t="s">
        <v>10</v>
      </c>
      <c r="C1" s="27"/>
      <c r="D1" s="27"/>
      <c r="E1" s="27"/>
      <c r="F1" s="27"/>
      <c r="G1" s="27"/>
      <c r="H1" s="27"/>
      <c r="I1" s="27"/>
    </row>
    <row r="2" spans="1:11" s="2" customFormat="1">
      <c r="B2" s="3">
        <v>1996</v>
      </c>
      <c r="C2" s="3">
        <v>2000</v>
      </c>
      <c r="D2" s="3">
        <v>2004</v>
      </c>
      <c r="E2" s="3">
        <v>2008</v>
      </c>
      <c r="F2" s="3">
        <v>2010</v>
      </c>
      <c r="G2" s="3">
        <v>2011</v>
      </c>
      <c r="H2" s="3">
        <v>2012</v>
      </c>
      <c r="I2" s="3">
        <v>2013</v>
      </c>
      <c r="J2" s="3"/>
      <c r="K2" s="3"/>
    </row>
    <row r="3" spans="1:11" s="7" customFormat="1" ht="15" customHeight="1">
      <c r="A3" s="4" t="s">
        <v>11</v>
      </c>
      <c r="B3" s="5">
        <v>75.599999999999994</v>
      </c>
      <c r="C3" s="4">
        <v>316.39999999999998</v>
      </c>
      <c r="D3" s="4">
        <v>940.6</v>
      </c>
      <c r="E3" s="5">
        <v>1257.8625209180327</v>
      </c>
      <c r="F3" s="5">
        <v>1506.512736393443</v>
      </c>
      <c r="G3" s="5">
        <v>1610.4038606829267</v>
      </c>
      <c r="H3" s="6">
        <v>1697.3651952547298</v>
      </c>
      <c r="I3" s="4">
        <v>1821.5152384427008</v>
      </c>
    </row>
    <row r="4" spans="1:11" s="10" customFormat="1" ht="15" customHeight="1">
      <c r="A4" s="8" t="s">
        <v>12</v>
      </c>
      <c r="B4" s="8">
        <v>64.099999999999994</v>
      </c>
      <c r="C4" s="8">
        <v>253</v>
      </c>
      <c r="D4" s="8">
        <v>821.5</v>
      </c>
      <c r="E4" s="8">
        <v>891.16252091803278</v>
      </c>
      <c r="F4" s="8">
        <v>1062.8127363934429</v>
      </c>
      <c r="G4" s="8">
        <v>1131.0038606829269</v>
      </c>
      <c r="H4" s="9">
        <v>1185.5</v>
      </c>
      <c r="I4" s="8">
        <v>1268.5999999999999</v>
      </c>
    </row>
    <row r="5" spans="1:11" s="10" customFormat="1" ht="15" customHeight="1">
      <c r="A5" s="8" t="s">
        <v>13</v>
      </c>
      <c r="B5" s="8"/>
      <c r="C5" s="8">
        <v>63.4</v>
      </c>
      <c r="D5" s="8">
        <v>119.1</v>
      </c>
      <c r="E5" s="8">
        <v>388.6</v>
      </c>
      <c r="F5" s="8">
        <v>458.4</v>
      </c>
      <c r="G5" s="8">
        <v>488.3</v>
      </c>
      <c r="H5" s="9">
        <v>520.79999999999995</v>
      </c>
      <c r="I5" s="8">
        <v>552.91523844270091</v>
      </c>
    </row>
    <row r="6" spans="1:11">
      <c r="A6" s="4" t="s">
        <v>14</v>
      </c>
      <c r="B6" s="5">
        <v>4</v>
      </c>
      <c r="C6" s="5"/>
      <c r="D6" s="5"/>
      <c r="E6" s="5"/>
      <c r="F6" s="5"/>
      <c r="G6" s="5"/>
    </row>
    <row r="7" spans="1:11">
      <c r="A7" s="4" t="s">
        <v>15</v>
      </c>
      <c r="B7" s="5">
        <v>3.6</v>
      </c>
      <c r="C7" s="5"/>
      <c r="D7" s="5"/>
      <c r="E7" s="5"/>
      <c r="F7" s="5"/>
      <c r="G7" s="5"/>
    </row>
    <row r="8" spans="1:11">
      <c r="A8" s="4" t="s">
        <v>16</v>
      </c>
      <c r="B8" s="5">
        <v>2.2000000000000002</v>
      </c>
      <c r="C8" s="5"/>
      <c r="D8" s="5"/>
      <c r="E8" s="5"/>
      <c r="F8" s="5"/>
      <c r="G8" s="5"/>
    </row>
    <row r="9" spans="1:11">
      <c r="A9" s="4" t="s">
        <v>17</v>
      </c>
      <c r="B9" s="5">
        <v>0.2</v>
      </c>
      <c r="C9" s="5"/>
      <c r="D9" s="5"/>
      <c r="E9" s="5"/>
      <c r="F9" s="5"/>
      <c r="G9" s="5"/>
    </row>
    <row r="10" spans="1:11">
      <c r="A10" s="4" t="s">
        <v>18</v>
      </c>
      <c r="B10" s="5"/>
      <c r="C10" s="5">
        <v>111.5</v>
      </c>
      <c r="D10" s="5">
        <v>378.9</v>
      </c>
      <c r="E10" s="5">
        <v>695</v>
      </c>
      <c r="F10" s="5">
        <v>848</v>
      </c>
      <c r="G10" s="6">
        <v>926</v>
      </c>
      <c r="H10" s="5">
        <v>998</v>
      </c>
      <c r="I10" s="5">
        <v>1159</v>
      </c>
    </row>
    <row r="11" spans="1:11">
      <c r="A11" s="4" t="s">
        <v>19</v>
      </c>
      <c r="B11" s="5"/>
      <c r="C11" s="4">
        <v>98.9</v>
      </c>
      <c r="D11" s="4">
        <v>432.49299039434379</v>
      </c>
      <c r="E11" s="4">
        <v>714.10257629477394</v>
      </c>
      <c r="F11" s="4">
        <v>927.53330974147173</v>
      </c>
      <c r="G11" s="4">
        <v>976.56406088626932</v>
      </c>
      <c r="H11" s="4">
        <v>1016.9887057527725</v>
      </c>
      <c r="I11" s="4">
        <v>1104.1063818569489</v>
      </c>
      <c r="J11" s="5"/>
    </row>
    <row r="12" spans="1:11">
      <c r="A12" s="4" t="s">
        <v>20</v>
      </c>
      <c r="B12" s="5"/>
      <c r="C12" s="5">
        <v>13.8</v>
      </c>
      <c r="D12" s="5" t="s">
        <v>21</v>
      </c>
      <c r="E12" s="5"/>
      <c r="F12" s="5"/>
      <c r="G12" s="5"/>
    </row>
    <row r="13" spans="1:11" s="14" customFormat="1">
      <c r="A13" s="4" t="s">
        <v>22</v>
      </c>
      <c r="B13" s="5"/>
      <c r="C13" s="11"/>
      <c r="D13" s="5">
        <v>222.5</v>
      </c>
      <c r="E13" s="5">
        <v>438.1</v>
      </c>
      <c r="F13" s="5">
        <v>644.29999999999995</v>
      </c>
      <c r="G13" s="5">
        <v>698.2</v>
      </c>
      <c r="H13" s="4">
        <f>74.3+G13</f>
        <v>772.5</v>
      </c>
      <c r="I13" s="12">
        <v>818.4</v>
      </c>
      <c r="J13" s="13"/>
    </row>
    <row r="14" spans="1:11">
      <c r="A14" s="4" t="s">
        <v>23</v>
      </c>
      <c r="B14" s="5">
        <v>1.9</v>
      </c>
      <c r="C14" s="5">
        <v>59.7</v>
      </c>
      <c r="D14" s="5" t="s">
        <v>24</v>
      </c>
      <c r="E14" s="5"/>
      <c r="F14" s="5"/>
      <c r="G14" s="5"/>
    </row>
    <row r="15" spans="1:11">
      <c r="A15" s="4" t="s">
        <v>25</v>
      </c>
      <c r="B15" s="15">
        <v>16.8</v>
      </c>
      <c r="C15" s="6">
        <v>170.00645771519999</v>
      </c>
      <c r="D15" s="6">
        <v>377.99250318222226</v>
      </c>
      <c r="E15" s="6">
        <v>505.61991344262299</v>
      </c>
      <c r="F15" s="6">
        <v>572.22109508196718</v>
      </c>
      <c r="G15" s="6">
        <v>643.9729834146342</v>
      </c>
      <c r="H15" s="15">
        <v>722.36201836065595</v>
      </c>
      <c r="I15" s="15">
        <v>795.29173333333324</v>
      </c>
    </row>
    <row r="16" spans="1:11">
      <c r="A16" s="4" t="s">
        <v>26</v>
      </c>
      <c r="B16" s="5">
        <v>6.5</v>
      </c>
      <c r="C16" s="5" t="s">
        <v>27</v>
      </c>
      <c r="D16" s="5"/>
      <c r="E16" s="5"/>
      <c r="F16" s="5"/>
      <c r="G16" s="5"/>
    </row>
    <row r="17" spans="1:11">
      <c r="A17" s="4" t="s">
        <v>28</v>
      </c>
      <c r="B17" s="5">
        <v>0.24798600000000001</v>
      </c>
      <c r="C17" s="5">
        <v>30.092101355473343</v>
      </c>
      <c r="D17" s="5">
        <v>101.5035001561387</v>
      </c>
      <c r="E17" s="5">
        <v>215.90817943893768</v>
      </c>
      <c r="F17" s="5">
        <v>284.44322947829147</v>
      </c>
      <c r="G17" s="5">
        <v>307.75711824000001</v>
      </c>
      <c r="H17" s="5">
        <v>345.15400859999994</v>
      </c>
      <c r="I17" s="5">
        <v>372.99406800000003</v>
      </c>
    </row>
    <row r="18" spans="1:11">
      <c r="A18" s="4" t="s">
        <v>29</v>
      </c>
      <c r="B18" s="5"/>
      <c r="C18" s="5">
        <v>1.4</v>
      </c>
      <c r="D18" s="5">
        <v>20.7</v>
      </c>
      <c r="E18" s="5">
        <v>146.232</v>
      </c>
      <c r="F18" s="5">
        <v>173.85185999999999</v>
      </c>
      <c r="G18" s="5">
        <v>170.47671399999999</v>
      </c>
      <c r="H18" s="4">
        <v>191.6</v>
      </c>
      <c r="I18" s="5">
        <v>202.3</v>
      </c>
    </row>
    <row r="19" spans="1:11">
      <c r="A19" s="4" t="s">
        <v>30</v>
      </c>
      <c r="B19" s="15">
        <v>1.8</v>
      </c>
      <c r="C19" s="6">
        <v>24.792839619335187</v>
      </c>
      <c r="D19" s="6">
        <v>51.117127840263194</v>
      </c>
      <c r="E19" s="6">
        <v>89.814696507523038</v>
      </c>
      <c r="F19" s="6">
        <v>115.46451175518727</v>
      </c>
      <c r="G19" s="6">
        <v>124.70170121501255</v>
      </c>
      <c r="H19" s="6">
        <v>135.98371503785762</v>
      </c>
      <c r="I19" s="6">
        <v>139.95988234800956</v>
      </c>
    </row>
    <row r="20" spans="1:11">
      <c r="A20" s="4" t="s">
        <v>31</v>
      </c>
      <c r="B20" s="5">
        <v>1.4</v>
      </c>
      <c r="C20" s="5">
        <v>20.8</v>
      </c>
      <c r="D20" s="5">
        <v>47</v>
      </c>
      <c r="E20" s="5">
        <v>84.9</v>
      </c>
      <c r="F20" s="5">
        <v>96</v>
      </c>
      <c r="G20" s="5">
        <v>102.5</v>
      </c>
      <c r="H20" s="6">
        <v>110.1</v>
      </c>
      <c r="I20" s="4">
        <v>117.7</v>
      </c>
    </row>
    <row r="21" spans="1:11">
      <c r="A21" s="4" t="s">
        <v>32</v>
      </c>
      <c r="B21" s="5"/>
      <c r="C21" s="5"/>
      <c r="D21" s="5"/>
      <c r="E21" s="5"/>
      <c r="F21" s="5"/>
      <c r="G21" s="5">
        <v>57.6</v>
      </c>
      <c r="H21" s="6">
        <v>86.4</v>
      </c>
      <c r="I21" s="4">
        <v>112.8</v>
      </c>
    </row>
    <row r="22" spans="1:11">
      <c r="A22" s="4" t="s">
        <v>33</v>
      </c>
      <c r="B22" s="15"/>
      <c r="C22" s="4">
        <v>12</v>
      </c>
      <c r="D22" s="4">
        <v>18</v>
      </c>
      <c r="E22" s="4">
        <v>45</v>
      </c>
      <c r="F22" s="4">
        <v>67.5</v>
      </c>
      <c r="G22" s="4">
        <v>82.5</v>
      </c>
      <c r="H22" s="4">
        <v>97.5</v>
      </c>
      <c r="I22" s="4">
        <v>112.5</v>
      </c>
    </row>
    <row r="23" spans="1:11">
      <c r="A23" s="4" t="s">
        <v>34</v>
      </c>
      <c r="B23" s="5"/>
      <c r="C23" s="5">
        <v>29.8</v>
      </c>
      <c r="D23" s="5">
        <v>53</v>
      </c>
      <c r="E23" s="5">
        <v>46.1</v>
      </c>
      <c r="F23" s="5">
        <v>39.799999999999997</v>
      </c>
      <c r="G23" s="5">
        <v>37</v>
      </c>
      <c r="H23" s="4">
        <v>41.8</v>
      </c>
      <c r="I23" s="5">
        <v>34.1</v>
      </c>
      <c r="J23" s="16"/>
      <c r="K23" s="16"/>
    </row>
    <row r="24" spans="1:11">
      <c r="A24" s="4" t="s">
        <v>35</v>
      </c>
      <c r="B24" s="5"/>
      <c r="C24" s="5"/>
      <c r="D24" s="5">
        <v>6</v>
      </c>
      <c r="E24" s="5">
        <v>9</v>
      </c>
      <c r="F24" s="5">
        <v>12.217599999999999</v>
      </c>
      <c r="G24" s="5">
        <v>12.948</v>
      </c>
      <c r="H24" s="4">
        <v>13.8</v>
      </c>
      <c r="I24" s="5">
        <v>14.674400000000002</v>
      </c>
      <c r="J24" s="16"/>
    </row>
    <row r="25" spans="1:11">
      <c r="A25" s="4" t="s">
        <v>36</v>
      </c>
      <c r="B25" s="5"/>
      <c r="C25" s="5"/>
      <c r="D25" s="5">
        <v>2.52</v>
      </c>
      <c r="E25" s="5">
        <v>3.738</v>
      </c>
      <c r="F25" s="5">
        <v>5.0819999999999999</v>
      </c>
      <c r="G25" s="5">
        <v>5.67</v>
      </c>
      <c r="H25" s="5">
        <v>5.3339999999999996</v>
      </c>
      <c r="I25" s="5">
        <v>5.25</v>
      </c>
    </row>
    <row r="26" spans="1:11">
      <c r="A26" s="4" t="s">
        <v>37</v>
      </c>
      <c r="B26" s="5">
        <v>28.8</v>
      </c>
      <c r="C26" s="5">
        <v>69</v>
      </c>
      <c r="D26" s="5">
        <v>120</v>
      </c>
      <c r="E26" s="5"/>
      <c r="F26" s="4"/>
      <c r="G26" s="5"/>
    </row>
    <row r="27" spans="1:11">
      <c r="A27" s="4" t="s">
        <v>38</v>
      </c>
      <c r="B27" s="5">
        <v>0.5</v>
      </c>
      <c r="C27" s="5">
        <v>2.5</v>
      </c>
      <c r="D27" s="5">
        <v>7</v>
      </c>
      <c r="E27" s="5">
        <v>4.3</v>
      </c>
      <c r="F27" s="5"/>
      <c r="G27" s="5"/>
    </row>
    <row r="28" spans="1:11">
      <c r="A28" s="4" t="s">
        <v>39</v>
      </c>
      <c r="B28" s="5"/>
      <c r="C28" s="5">
        <v>60</v>
      </c>
      <c r="D28" s="5">
        <v>14.4</v>
      </c>
      <c r="E28" s="5"/>
      <c r="F28" s="5"/>
      <c r="G28" s="5"/>
    </row>
    <row r="29" spans="1:11">
      <c r="A29" s="4" t="s">
        <v>40</v>
      </c>
      <c r="B29" s="5"/>
      <c r="C29" s="5">
        <v>39.799999999999997</v>
      </c>
      <c r="D29" s="6">
        <v>24.4</v>
      </c>
      <c r="E29" s="5">
        <v>7.8</v>
      </c>
      <c r="F29" s="5"/>
      <c r="G29" s="5"/>
    </row>
    <row r="30" spans="1:11">
      <c r="A30" s="4" t="s">
        <v>41</v>
      </c>
      <c r="B30" s="5">
        <v>14.7</v>
      </c>
      <c r="C30" s="5" t="s">
        <v>42</v>
      </c>
      <c r="D30" s="5"/>
      <c r="E30" s="5"/>
      <c r="F30" s="5"/>
      <c r="G30" s="5"/>
    </row>
    <row r="31" spans="1:11">
      <c r="A31" s="4" t="s">
        <v>43</v>
      </c>
      <c r="B31" s="5"/>
      <c r="C31" s="5"/>
      <c r="D31" s="5"/>
      <c r="E31" s="5">
        <v>0.8</v>
      </c>
      <c r="F31" s="5"/>
      <c r="G31" s="5"/>
    </row>
    <row r="32" spans="1:11">
      <c r="A32" s="4" t="s">
        <v>44</v>
      </c>
      <c r="B32" s="5"/>
      <c r="C32" s="5">
        <v>46.5</v>
      </c>
      <c r="D32" s="5">
        <v>129.9</v>
      </c>
      <c r="E32" s="5"/>
      <c r="F32" s="5"/>
      <c r="G32" s="5"/>
    </row>
    <row r="33" spans="1:9">
      <c r="A33" s="4" t="s">
        <v>45</v>
      </c>
      <c r="B33" s="5"/>
      <c r="C33" s="5">
        <v>60.7</v>
      </c>
      <c r="D33" s="5" t="s">
        <v>46</v>
      </c>
      <c r="E33" s="5"/>
      <c r="F33" s="5"/>
      <c r="G33" s="5"/>
    </row>
    <row r="34" spans="1:9">
      <c r="A34" s="4" t="s">
        <v>47</v>
      </c>
      <c r="B34" s="5">
        <v>17.3</v>
      </c>
      <c r="C34" s="5" t="s">
        <v>48</v>
      </c>
      <c r="D34" s="5"/>
      <c r="E34" s="5"/>
      <c r="F34" s="5"/>
      <c r="G34" s="5"/>
    </row>
    <row r="35" spans="1:9">
      <c r="A35" s="4" t="s">
        <v>49</v>
      </c>
      <c r="B35" s="5">
        <v>0.8</v>
      </c>
      <c r="C35" s="5">
        <v>6.4</v>
      </c>
      <c r="D35" s="5"/>
      <c r="E35" s="5"/>
      <c r="F35" s="5"/>
      <c r="G35" s="5"/>
    </row>
    <row r="36" spans="1:9">
      <c r="A36" s="4" t="s">
        <v>50</v>
      </c>
      <c r="B36" s="5"/>
      <c r="C36" s="5">
        <v>0.5</v>
      </c>
      <c r="D36" s="5" t="s">
        <v>51</v>
      </c>
      <c r="E36" s="5"/>
      <c r="F36" s="5"/>
      <c r="G36" s="5"/>
    </row>
    <row r="37" spans="1:9">
      <c r="A37" s="4" t="s">
        <v>52</v>
      </c>
      <c r="B37" s="5">
        <v>15</v>
      </c>
      <c r="C37" s="5" t="s">
        <v>53</v>
      </c>
      <c r="D37" s="5"/>
      <c r="E37" s="5"/>
      <c r="F37" s="5"/>
      <c r="G37" s="5"/>
    </row>
    <row r="38" spans="1:9">
      <c r="A38" s="4"/>
      <c r="B38" s="5"/>
      <c r="C38" s="5"/>
      <c r="D38" s="5"/>
      <c r="E38" s="5"/>
      <c r="F38" s="5"/>
      <c r="G38" s="5"/>
    </row>
    <row r="39" spans="1:9">
      <c r="A39" s="4"/>
      <c r="B39" s="5"/>
      <c r="C39" s="5"/>
      <c r="D39" s="5"/>
      <c r="E39" s="5"/>
      <c r="F39" s="5"/>
      <c r="G39" s="5"/>
    </row>
    <row r="40" spans="1:9">
      <c r="A40" s="4"/>
      <c r="B40" s="5"/>
      <c r="C40" s="5"/>
      <c r="D40" s="5"/>
      <c r="E40" s="5"/>
      <c r="F40" s="5"/>
      <c r="G40" s="5"/>
    </row>
    <row r="41" spans="1:9" s="17" customFormat="1">
      <c r="A41" s="17" t="s">
        <v>54</v>
      </c>
      <c r="B41" s="18">
        <v>239</v>
      </c>
      <c r="C41" s="19">
        <v>1800</v>
      </c>
      <c r="D41" s="19">
        <v>4200</v>
      </c>
      <c r="E41" s="19">
        <v>6200</v>
      </c>
      <c r="F41" s="19">
        <v>6800</v>
      </c>
      <c r="G41" s="19">
        <v>7200</v>
      </c>
      <c r="H41" s="19">
        <v>7625</v>
      </c>
      <c r="I41" s="17">
        <v>8100</v>
      </c>
    </row>
    <row r="42" spans="1:9">
      <c r="A42" s="17" t="s">
        <v>55</v>
      </c>
      <c r="B42" s="4">
        <v>57.94979079497908</v>
      </c>
      <c r="C42" s="4">
        <v>38.711469873066662</v>
      </c>
      <c r="D42" s="4">
        <v>50.713940323251578</v>
      </c>
      <c r="E42" s="4">
        <v>51.170725978313385</v>
      </c>
      <c r="F42" s="4">
        <v>57.740383031395794</v>
      </c>
      <c r="G42" s="4">
        <v>58.488443355127728</v>
      </c>
      <c r="H42" s="4">
        <v>58.817756078786914</v>
      </c>
      <c r="I42" s="4">
        <v>60.531131114810492</v>
      </c>
    </row>
    <row r="43" spans="1:9">
      <c r="A43" s="17" t="s">
        <v>56</v>
      </c>
      <c r="B43" s="4">
        <v>1339.8349988719031</v>
      </c>
      <c r="C43" s="4">
        <v>536.43594174459326</v>
      </c>
      <c r="D43" s="4">
        <v>826.86101525214815</v>
      </c>
      <c r="E43" s="4">
        <v>809.14898543085371</v>
      </c>
      <c r="F43" s="4">
        <v>1023.2608125481307</v>
      </c>
      <c r="G43" s="4">
        <v>1054.8350174804493</v>
      </c>
      <c r="H43" s="4">
        <v>1072.4471127073457</v>
      </c>
      <c r="I43" s="4">
        <v>1131.3511494269121</v>
      </c>
    </row>
    <row r="44" spans="1:9" s="8" customFormat="1">
      <c r="A44" s="20" t="s">
        <v>57</v>
      </c>
      <c r="B44" s="8">
        <v>53.138075313807526</v>
      </c>
      <c r="C44" s="8">
        <v>35.189247650844436</v>
      </c>
      <c r="D44" s="8">
        <v>47.878226037537289</v>
      </c>
      <c r="E44" s="8">
        <v>45.25620984928112</v>
      </c>
      <c r="F44" s="8">
        <v>51.215383031395803</v>
      </c>
      <c r="G44" s="8">
        <v>51.830110021794397</v>
      </c>
      <c r="H44" s="8">
        <v>52.104769911511767</v>
      </c>
      <c r="I44" s="8">
        <v>54.198153344093157</v>
      </c>
    </row>
    <row r="45" spans="1:9" s="8" customFormat="1">
      <c r="A45" s="20" t="s">
        <v>58</v>
      </c>
      <c r="B45" s="8">
        <v>1058.5811692820846</v>
      </c>
      <c r="C45" s="8">
        <v>437.42236149767962</v>
      </c>
      <c r="D45" s="8">
        <v>715.93057307527749</v>
      </c>
      <c r="E45" s="8">
        <v>643.42642485819886</v>
      </c>
      <c r="F45" s="8">
        <v>822.16237996258985</v>
      </c>
      <c r="G45" s="8">
        <v>847.31303221370695</v>
      </c>
      <c r="H45" s="8">
        <v>865.29321368026672</v>
      </c>
      <c r="I45" s="8">
        <v>917.53366078542103</v>
      </c>
    </row>
    <row r="46" spans="1:9">
      <c r="B46" s="4"/>
    </row>
    <row r="47" spans="1:9">
      <c r="B47" s="22" t="s">
        <v>59</v>
      </c>
    </row>
    <row r="49" spans="8:9">
      <c r="H49" s="21"/>
      <c r="I49" s="21"/>
    </row>
    <row r="50" spans="8:9">
      <c r="H50" s="21"/>
      <c r="I50" s="21"/>
    </row>
  </sheetData>
  <mergeCells count="1">
    <mergeCell ref="B1:I1"/>
  </mergeCells>
  <phoneticPr fontId="2" type="noConversion"/>
  <pageMargins left="0.75" right="0.75" top="1" bottom="1" header="0.5" footer="0.5"/>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49"/>
  <sheetViews>
    <sheetView tabSelected="1" workbookViewId="0">
      <pane xSplit="1" ySplit="2" topLeftCell="B18" activePane="bottomRight" state="frozen"/>
      <selection pane="topRight" activeCell="B1" sqref="B1"/>
      <selection pane="bottomLeft" activeCell="A3" sqref="A3"/>
      <selection pane="bottomRight" activeCell="I41" sqref="I41"/>
    </sheetView>
  </sheetViews>
  <sheetFormatPr baseColWidth="10" defaultRowHeight="15"/>
  <cols>
    <col min="1" max="1" width="18.7109375" style="4" customWidth="1"/>
    <col min="2" max="2" width="10.7109375" style="4"/>
    <col min="3" max="3" width="12.140625" style="4" customWidth="1"/>
    <col min="4" max="4" width="12.85546875" style="4" customWidth="1"/>
    <col min="5" max="16384" width="10.7109375" style="4"/>
  </cols>
  <sheetData>
    <row r="1" spans="1:10" s="23" customFormat="1" ht="17">
      <c r="B1" s="28" t="s">
        <v>0</v>
      </c>
      <c r="C1" s="29"/>
      <c r="D1" s="29"/>
      <c r="E1" s="29"/>
      <c r="F1" s="29"/>
      <c r="G1" s="29"/>
      <c r="H1" s="29"/>
      <c r="I1" s="29"/>
      <c r="J1" s="29"/>
    </row>
    <row r="2" spans="1:10" s="2" customFormat="1">
      <c r="B2" s="3">
        <v>1996</v>
      </c>
      <c r="C2" s="3">
        <v>2000</v>
      </c>
      <c r="D2" s="3">
        <v>2004</v>
      </c>
      <c r="E2" s="3">
        <v>2008</v>
      </c>
      <c r="F2" s="3">
        <v>2010</v>
      </c>
      <c r="G2" s="3">
        <v>2011</v>
      </c>
      <c r="H2" s="3">
        <v>2012</v>
      </c>
      <c r="I2" s="3">
        <v>2013</v>
      </c>
      <c r="J2" s="3"/>
    </row>
    <row r="3" spans="1:10" ht="16" customHeight="1">
      <c r="A3" s="4" t="s">
        <v>1</v>
      </c>
      <c r="B3" s="4">
        <v>31.631799163179913</v>
      </c>
      <c r="C3" s="4">
        <v>17.577777777777776</v>
      </c>
      <c r="D3" s="4">
        <v>22.395238095238096</v>
      </c>
      <c r="E3" s="4">
        <v>20.2881051760973</v>
      </c>
      <c r="F3" s="4">
        <v>22.154599064609457</v>
      </c>
      <c r="G3" s="4">
        <v>22.366720287262869</v>
      </c>
      <c r="H3" s="4">
        <v>22.2605271508817</v>
      </c>
      <c r="I3" s="4">
        <v>22.487842449909888</v>
      </c>
    </row>
    <row r="4" spans="1:10" s="8" customFormat="1">
      <c r="A4" s="8" t="s">
        <v>2</v>
      </c>
      <c r="B4" s="8">
        <v>26.820083682008367</v>
      </c>
      <c r="C4" s="8">
        <v>14.055555555555554</v>
      </c>
      <c r="D4" s="8">
        <v>19.55952380952381</v>
      </c>
      <c r="E4" s="8">
        <v>14.373589047065044</v>
      </c>
      <c r="F4" s="8">
        <v>15.629599064609456</v>
      </c>
      <c r="G4" s="8">
        <v>15.708386953929541</v>
      </c>
      <c r="H4" s="8">
        <v>15.547540983606559</v>
      </c>
      <c r="I4" s="8">
        <v>15.661728395061727</v>
      </c>
    </row>
    <row r="5" spans="1:10" s="8" customFormat="1">
      <c r="A5" s="8" t="s">
        <v>13</v>
      </c>
      <c r="C5" s="8">
        <v>3.5222222222222226</v>
      </c>
      <c r="D5" s="8">
        <v>2.8357142857142854</v>
      </c>
      <c r="E5" s="8">
        <v>6.2677419354838708</v>
      </c>
      <c r="F5" s="8">
        <v>6.7411764705882353</v>
      </c>
      <c r="G5" s="8">
        <v>6.781944444444445</v>
      </c>
      <c r="H5" s="8">
        <v>6.8301639344262286</v>
      </c>
      <c r="I5" s="8">
        <v>6.8261140548481594</v>
      </c>
    </row>
    <row r="6" spans="1:10">
      <c r="A6" s="4" t="s">
        <v>14</v>
      </c>
      <c r="B6" s="15">
        <v>1.6736401673640167</v>
      </c>
      <c r="C6" s="5"/>
      <c r="D6" s="5"/>
      <c r="E6" s="5"/>
      <c r="F6" s="5"/>
      <c r="G6" s="5"/>
    </row>
    <row r="7" spans="1:10">
      <c r="A7" s="4" t="s">
        <v>15</v>
      </c>
      <c r="B7" s="24">
        <v>1.506276150627615</v>
      </c>
      <c r="C7" s="5"/>
      <c r="D7" s="5"/>
      <c r="E7" s="5"/>
      <c r="F7" s="5"/>
      <c r="G7" s="5"/>
      <c r="H7" s="5"/>
      <c r="J7" s="5"/>
    </row>
    <row r="8" spans="1:10">
      <c r="A8" s="4" t="s">
        <v>16</v>
      </c>
      <c r="B8" s="15">
        <v>0.92050209205020928</v>
      </c>
      <c r="C8" s="5"/>
      <c r="D8" s="5"/>
      <c r="E8" s="5"/>
      <c r="F8" s="5"/>
      <c r="G8" s="5"/>
    </row>
    <row r="9" spans="1:10">
      <c r="A9" s="4" t="s">
        <v>17</v>
      </c>
      <c r="B9" s="15">
        <v>8.3682008368200847E-2</v>
      </c>
      <c r="C9" s="5"/>
      <c r="D9" s="5"/>
      <c r="E9" s="5"/>
      <c r="F9" s="5"/>
      <c r="G9" s="5"/>
    </row>
    <row r="10" spans="1:10">
      <c r="A10" s="4" t="s">
        <v>18</v>
      </c>
      <c r="B10" s="5"/>
      <c r="C10" s="4">
        <v>6.1944444444444446</v>
      </c>
      <c r="D10" s="4">
        <v>9.0214285714285705</v>
      </c>
      <c r="E10" s="4">
        <v>11.209677419354838</v>
      </c>
      <c r="F10" s="4">
        <v>12.470588235294118</v>
      </c>
      <c r="G10" s="4">
        <v>12.861111111111112</v>
      </c>
      <c r="H10" s="4">
        <v>13.088524590163935</v>
      </c>
      <c r="I10" s="4">
        <v>14.308641975308642</v>
      </c>
      <c r="J10" s="5"/>
    </row>
    <row r="11" spans="1:10">
      <c r="A11" s="4" t="s">
        <v>19</v>
      </c>
      <c r="B11" s="5"/>
      <c r="C11" s="4">
        <v>5.4944444444444445</v>
      </c>
      <c r="D11" s="4">
        <v>10.297452152246281</v>
      </c>
      <c r="E11" s="4">
        <v>11.517783488625385</v>
      </c>
      <c r="F11" s="4">
        <v>13.640195731492231</v>
      </c>
      <c r="G11" s="4">
        <v>13.563389734531519</v>
      </c>
      <c r="H11" s="4">
        <v>13.337556796757671</v>
      </c>
      <c r="I11" s="4">
        <v>13.630942985888259</v>
      </c>
    </row>
    <row r="12" spans="1:10">
      <c r="A12" s="4" t="s">
        <v>20</v>
      </c>
      <c r="B12" s="5"/>
      <c r="C12" s="4">
        <v>0.76666666666666672</v>
      </c>
      <c r="D12" s="5" t="s">
        <v>21</v>
      </c>
      <c r="E12" s="5"/>
      <c r="F12" s="5"/>
      <c r="G12" s="5"/>
    </row>
    <row r="13" spans="1:10">
      <c r="A13" s="4" t="s">
        <v>22</v>
      </c>
      <c r="B13" s="5"/>
      <c r="C13" s="11"/>
      <c r="D13" s="4">
        <v>5.2976190476190474</v>
      </c>
      <c r="E13" s="4">
        <v>7.0661290322580648</v>
      </c>
      <c r="F13" s="4">
        <v>9.4749999999999979</v>
      </c>
      <c r="G13" s="4">
        <v>9.6972222222222229</v>
      </c>
      <c r="H13" s="4">
        <v>10.131147540983607</v>
      </c>
      <c r="I13" s="4">
        <v>10.103703703703705</v>
      </c>
      <c r="J13" s="12"/>
    </row>
    <row r="14" spans="1:10">
      <c r="A14" s="4" t="s">
        <v>23</v>
      </c>
      <c r="B14" s="4">
        <v>0.79497907949790791</v>
      </c>
      <c r="C14" s="4">
        <v>3.3166666666666669</v>
      </c>
      <c r="D14" s="5" t="s">
        <v>24</v>
      </c>
      <c r="E14" s="5"/>
      <c r="F14" s="5"/>
      <c r="G14" s="5"/>
    </row>
    <row r="15" spans="1:10">
      <c r="A15" s="4" t="s">
        <v>3</v>
      </c>
      <c r="B15" s="4">
        <v>7.0292887029288709</v>
      </c>
      <c r="C15" s="4">
        <v>9.4448032063999996</v>
      </c>
      <c r="D15" s="4">
        <v>8.9998215043386267</v>
      </c>
      <c r="E15" s="4">
        <v>8.1551598942358545</v>
      </c>
      <c r="F15" s="4">
        <v>8.4150161041465754</v>
      </c>
      <c r="G15" s="4">
        <v>8.9440692140921421</v>
      </c>
      <c r="H15" s="4">
        <v>9.4736002407954878</v>
      </c>
      <c r="I15" s="4">
        <v>9.8184164609053486</v>
      </c>
      <c r="J15" s="15"/>
    </row>
    <row r="16" spans="1:10">
      <c r="A16" s="4" t="s">
        <v>4</v>
      </c>
      <c r="B16" s="4">
        <v>2.7196652719665275</v>
      </c>
      <c r="C16" s="5" t="s">
        <v>27</v>
      </c>
      <c r="D16" s="5"/>
      <c r="E16" s="5"/>
      <c r="F16" s="5"/>
      <c r="G16" s="5"/>
    </row>
    <row r="17" spans="1:10">
      <c r="A17" s="4" t="s">
        <v>28</v>
      </c>
      <c r="B17" s="4">
        <v>0.10375983263598326</v>
      </c>
      <c r="C17" s="4">
        <v>1.6717834086374079</v>
      </c>
      <c r="D17" s="4">
        <v>2.4167500037175884</v>
      </c>
      <c r="E17" s="4">
        <v>3.4823899909506082</v>
      </c>
      <c r="F17" s="4">
        <v>4.1829886687984041</v>
      </c>
      <c r="G17" s="4">
        <v>4.2744044200000006</v>
      </c>
      <c r="H17" s="4">
        <v>4.5266099488524576</v>
      </c>
      <c r="I17" s="4">
        <v>4.6048650370370376</v>
      </c>
      <c r="J17" s="5"/>
    </row>
    <row r="18" spans="1:10">
      <c r="A18" s="4" t="s">
        <v>29</v>
      </c>
      <c r="B18" s="5"/>
      <c r="C18" s="4">
        <v>7.7777777777777779E-2</v>
      </c>
      <c r="D18" s="4">
        <v>0.49285714285714277</v>
      </c>
      <c r="E18" s="4">
        <v>2.3585806451612905</v>
      </c>
      <c r="F18" s="4">
        <v>2.5566449999999996</v>
      </c>
      <c r="G18" s="4">
        <v>2.3677321388888886</v>
      </c>
      <c r="H18" s="4">
        <v>2.5127868852459012</v>
      </c>
      <c r="I18" s="4">
        <v>2.4975308641975311</v>
      </c>
      <c r="J18" s="5"/>
    </row>
    <row r="19" spans="1:10">
      <c r="A19" s="4" t="s">
        <v>30</v>
      </c>
      <c r="B19" s="4">
        <v>0.7531380753138075</v>
      </c>
      <c r="C19" s="4">
        <v>1.3773799788519547</v>
      </c>
      <c r="D19" s="4">
        <v>1.2170744723872189</v>
      </c>
      <c r="E19" s="4">
        <v>1.4486241372181135</v>
      </c>
      <c r="F19" s="4">
        <v>1.6980075258115777</v>
      </c>
      <c r="G19" s="4">
        <v>1.7319680724307298</v>
      </c>
      <c r="H19" s="4">
        <v>1.7833929841030507</v>
      </c>
      <c r="I19" s="4">
        <v>1.7278997820741919</v>
      </c>
      <c r="J19" s="6"/>
    </row>
    <row r="20" spans="1:10">
      <c r="A20" s="4" t="s">
        <v>31</v>
      </c>
      <c r="B20" s="4">
        <v>0.58577405857740583</v>
      </c>
      <c r="C20" s="4">
        <v>1.1555555555555557</v>
      </c>
      <c r="D20" s="4">
        <v>1.1190476190476191</v>
      </c>
      <c r="E20" s="4">
        <v>1.3693548387096774</v>
      </c>
      <c r="F20" s="4">
        <v>1.411764705882353</v>
      </c>
      <c r="G20" s="4">
        <v>1.4236111111111112</v>
      </c>
      <c r="H20" s="4">
        <v>1.4439344262295082</v>
      </c>
      <c r="I20" s="4">
        <v>1.4530864197530864</v>
      </c>
    </row>
    <row r="21" spans="1:10">
      <c r="A21" s="4" t="s">
        <v>5</v>
      </c>
      <c r="B21" s="5"/>
      <c r="C21" s="5"/>
      <c r="D21" s="5"/>
      <c r="E21" s="5"/>
      <c r="F21" s="5"/>
      <c r="G21" s="4">
        <v>0.8</v>
      </c>
      <c r="H21" s="4">
        <v>1.1331147540983606</v>
      </c>
      <c r="I21" s="4">
        <v>1.3925925925925924</v>
      </c>
    </row>
    <row r="22" spans="1:10">
      <c r="A22" s="4" t="s">
        <v>6</v>
      </c>
      <c r="B22" s="15"/>
      <c r="C22" s="4">
        <v>0.66666666666666674</v>
      </c>
      <c r="D22" s="4">
        <v>0.4285714285714286</v>
      </c>
      <c r="E22" s="4">
        <v>0.72580645161290325</v>
      </c>
      <c r="F22" s="4">
        <v>0.99264705882352933</v>
      </c>
      <c r="G22" s="4">
        <v>1.1458333333333333</v>
      </c>
      <c r="H22" s="4">
        <v>1.2786885245901638</v>
      </c>
      <c r="I22" s="4">
        <v>1.3888888888888888</v>
      </c>
    </row>
    <row r="23" spans="1:10">
      <c r="A23" s="4" t="s">
        <v>34</v>
      </c>
      <c r="B23" s="5"/>
      <c r="C23" s="4">
        <v>1.6555555555555557</v>
      </c>
      <c r="D23" s="4">
        <v>1.2619047619047619</v>
      </c>
      <c r="E23" s="4">
        <v>0.74354838709677418</v>
      </c>
      <c r="F23" s="4">
        <v>0.58529411764705874</v>
      </c>
      <c r="G23" s="4">
        <v>0.51388888888888895</v>
      </c>
      <c r="H23" s="4">
        <v>0.54819672131147545</v>
      </c>
      <c r="I23" s="4">
        <v>0.42098765432098767</v>
      </c>
      <c r="J23" s="5"/>
    </row>
    <row r="24" spans="1:10">
      <c r="A24" s="4" t="s">
        <v>35</v>
      </c>
      <c r="B24" s="5"/>
      <c r="C24" s="5"/>
      <c r="D24" s="4">
        <v>0.14285714285714285</v>
      </c>
      <c r="E24" s="4">
        <v>0.14516129032258066</v>
      </c>
      <c r="F24" s="4">
        <v>0.17967058823529411</v>
      </c>
      <c r="G24" s="4">
        <v>0.17983333333333335</v>
      </c>
      <c r="H24" s="4">
        <v>0.18098360655737705</v>
      </c>
      <c r="I24" s="4">
        <v>0.18116543209876546</v>
      </c>
      <c r="J24" s="5"/>
    </row>
    <row r="25" spans="1:10">
      <c r="A25" s="4" t="s">
        <v>36</v>
      </c>
      <c r="B25" s="5"/>
      <c r="C25" s="5"/>
      <c r="D25" s="4">
        <v>6.0000000000000005E-2</v>
      </c>
      <c r="E25" s="4">
        <v>6.0290322580645157E-2</v>
      </c>
      <c r="F25" s="4">
        <v>7.4735294117647053E-2</v>
      </c>
      <c r="G25" s="4">
        <v>7.8750000000000001E-2</v>
      </c>
      <c r="H25" s="4">
        <v>6.9954098360655734E-2</v>
      </c>
      <c r="I25" s="4">
        <v>6.4814814814814811E-2</v>
      </c>
      <c r="J25" s="5"/>
    </row>
    <row r="26" spans="1:10">
      <c r="A26" s="4" t="s">
        <v>37</v>
      </c>
      <c r="B26" s="4">
        <v>12.05020920502092</v>
      </c>
      <c r="C26" s="4">
        <v>3.833333333333333</v>
      </c>
      <c r="D26" s="4">
        <v>2.8571428571428572</v>
      </c>
      <c r="E26" s="5"/>
      <c r="G26" s="5"/>
    </row>
    <row r="27" spans="1:10">
      <c r="A27" s="4" t="s">
        <v>38</v>
      </c>
      <c r="B27" s="4">
        <v>0.20920502092050208</v>
      </c>
      <c r="C27" s="4">
        <v>0.1388888888888889</v>
      </c>
      <c r="D27" s="4">
        <v>0.16666666666666669</v>
      </c>
      <c r="E27" s="4">
        <v>6.9354838709677416E-2</v>
      </c>
      <c r="F27" s="5"/>
      <c r="G27" s="5"/>
    </row>
    <row r="28" spans="1:10">
      <c r="A28" s="4" t="s">
        <v>39</v>
      </c>
      <c r="B28" s="5"/>
      <c r="C28" s="4">
        <v>3.3333333333333335</v>
      </c>
      <c r="D28" s="4">
        <v>0.34285714285714286</v>
      </c>
      <c r="E28" s="5"/>
      <c r="F28" s="5"/>
      <c r="G28" s="5"/>
    </row>
    <row r="29" spans="1:10">
      <c r="A29" s="4" t="s">
        <v>40</v>
      </c>
      <c r="B29" s="5"/>
      <c r="C29" s="4">
        <v>2.2111111111111108</v>
      </c>
      <c r="D29" s="4">
        <v>0.580952380952381</v>
      </c>
      <c r="E29" s="4">
        <v>0.12580645161290321</v>
      </c>
      <c r="F29" s="5"/>
      <c r="G29" s="5"/>
    </row>
    <row r="30" spans="1:10">
      <c r="A30" s="4" t="s">
        <v>41</v>
      </c>
      <c r="B30" s="4">
        <v>6.1506276150627617</v>
      </c>
      <c r="C30" s="5" t="s">
        <v>42</v>
      </c>
      <c r="D30" s="5"/>
      <c r="E30" s="5"/>
      <c r="F30" s="5"/>
      <c r="G30" s="5"/>
    </row>
    <row r="31" spans="1:10">
      <c r="A31" s="4" t="s">
        <v>43</v>
      </c>
      <c r="B31" s="5"/>
      <c r="C31" s="5"/>
      <c r="D31" s="5"/>
      <c r="E31" s="4">
        <v>1.2903225806451613E-2</v>
      </c>
      <c r="F31" s="5"/>
      <c r="G31" s="5"/>
    </row>
    <row r="32" spans="1:10">
      <c r="A32" s="4" t="s">
        <v>44</v>
      </c>
      <c r="B32" s="5"/>
      <c r="C32" s="4">
        <v>2.5833333333333335</v>
      </c>
      <c r="D32" s="4">
        <v>3.092857142857143</v>
      </c>
      <c r="E32" s="5"/>
      <c r="F32" s="5"/>
      <c r="G32" s="5"/>
    </row>
    <row r="33" spans="1:10">
      <c r="A33" s="4" t="s">
        <v>7</v>
      </c>
      <c r="B33" s="5"/>
      <c r="C33" s="4">
        <v>3.3722222222222222</v>
      </c>
      <c r="D33" s="5" t="s">
        <v>46</v>
      </c>
      <c r="E33" s="5"/>
      <c r="F33" s="5"/>
      <c r="G33" s="5"/>
    </row>
    <row r="34" spans="1:10">
      <c r="A34" s="4" t="s">
        <v>47</v>
      </c>
      <c r="B34" s="4">
        <v>7.2384937238493725</v>
      </c>
      <c r="C34" s="5" t="s">
        <v>48</v>
      </c>
      <c r="D34" s="5"/>
      <c r="E34" s="5"/>
      <c r="F34" s="5"/>
      <c r="G34" s="5"/>
    </row>
    <row r="35" spans="1:10">
      <c r="A35" s="4" t="s">
        <v>49</v>
      </c>
      <c r="B35" s="4">
        <v>0.33472803347280339</v>
      </c>
      <c r="C35" s="4">
        <v>0.35555555555555557</v>
      </c>
      <c r="D35" s="5"/>
      <c r="E35" s="5"/>
      <c r="F35" s="5"/>
      <c r="G35" s="5"/>
    </row>
    <row r="36" spans="1:10">
      <c r="A36" s="4" t="s">
        <v>8</v>
      </c>
      <c r="B36" s="5"/>
      <c r="C36" s="4">
        <v>2.7777777777777776E-2</v>
      </c>
      <c r="D36" s="5" t="s">
        <v>51</v>
      </c>
      <c r="E36" s="5"/>
      <c r="F36" s="5"/>
      <c r="G36" s="5"/>
    </row>
    <row r="37" spans="1:10">
      <c r="A37" s="4" t="s">
        <v>52</v>
      </c>
      <c r="B37" s="4">
        <v>6.2761506276150625</v>
      </c>
      <c r="C37" s="5" t="s">
        <v>53</v>
      </c>
      <c r="D37" s="5"/>
      <c r="E37" s="5"/>
      <c r="F37" s="5"/>
      <c r="G37" s="5"/>
    </row>
    <row r="38" spans="1:10">
      <c r="B38" s="5"/>
      <c r="C38" s="5"/>
      <c r="D38" s="5"/>
      <c r="E38" s="5"/>
      <c r="F38" s="5"/>
      <c r="G38" s="5"/>
    </row>
    <row r="39" spans="1:10">
      <c r="B39" s="5"/>
      <c r="C39" s="5"/>
      <c r="D39" s="5"/>
      <c r="E39" s="5"/>
      <c r="F39" s="5"/>
      <c r="G39" s="5"/>
    </row>
    <row r="40" spans="1:10">
      <c r="B40" s="5"/>
      <c r="C40" s="5"/>
      <c r="D40" s="5"/>
      <c r="E40" s="5"/>
      <c r="F40" s="5"/>
      <c r="G40" s="5"/>
    </row>
    <row r="41" spans="1:10" s="17" customFormat="1">
      <c r="A41" s="17" t="s">
        <v>54</v>
      </c>
      <c r="B41" s="17">
        <v>239</v>
      </c>
      <c r="C41" s="17">
        <v>1800</v>
      </c>
      <c r="D41" s="17">
        <v>4200</v>
      </c>
      <c r="E41" s="17">
        <v>6200</v>
      </c>
      <c r="F41" s="17">
        <v>6800</v>
      </c>
      <c r="G41" s="17">
        <v>7200</v>
      </c>
      <c r="H41" s="17">
        <v>7625</v>
      </c>
      <c r="I41" s="17">
        <v>8100</v>
      </c>
      <c r="J41" s="25"/>
    </row>
    <row r="42" spans="1:10">
      <c r="A42" s="17" t="s">
        <v>55</v>
      </c>
      <c r="B42" s="5">
        <v>57.94979079497908</v>
      </c>
      <c r="C42" s="5">
        <f>SUM(C3+C10+C11+C15)</f>
        <v>38.711469873066662</v>
      </c>
      <c r="D42" s="5">
        <v>50.713940323251578</v>
      </c>
      <c r="E42" s="5">
        <v>51.170725978313385</v>
      </c>
      <c r="F42" s="5">
        <v>57.740383031395794</v>
      </c>
      <c r="G42" s="5">
        <v>58.488443355127728</v>
      </c>
      <c r="H42" s="4">
        <f>SUM(H3+H10+H11+H13)</f>
        <v>58.817756078786914</v>
      </c>
      <c r="I42" s="4">
        <f>SUM(I3+I10+I11+I13)</f>
        <v>60.531131114810492</v>
      </c>
    </row>
    <row r="43" spans="1:10">
      <c r="A43" s="17" t="s">
        <v>56</v>
      </c>
      <c r="B43" s="5">
        <f>SUMSQ(B3,B6:B37)</f>
        <v>1339.8349988719031</v>
      </c>
      <c r="C43" s="5">
        <f>SUMSQ(C3,C6:C37)</f>
        <v>536.43594174459326</v>
      </c>
      <c r="D43" s="5">
        <f t="shared" ref="D43:I43" si="0">SUMSQ(D3,D6:D37)</f>
        <v>826.86101525214815</v>
      </c>
      <c r="E43" s="5">
        <f t="shared" si="0"/>
        <v>809.14898543085371</v>
      </c>
      <c r="F43" s="5">
        <f t="shared" si="0"/>
        <v>1023.2608125481307</v>
      </c>
      <c r="G43" s="5">
        <f t="shared" si="0"/>
        <v>1054.8350174804493</v>
      </c>
      <c r="H43" s="5">
        <f t="shared" si="0"/>
        <v>1072.4471127073457</v>
      </c>
      <c r="I43" s="5">
        <f t="shared" si="0"/>
        <v>1131.3511494269121</v>
      </c>
    </row>
    <row r="44" spans="1:10" s="8" customFormat="1">
      <c r="A44" s="20" t="s">
        <v>57</v>
      </c>
      <c r="B44" s="8">
        <v>53.138075313807526</v>
      </c>
      <c r="C44" s="8">
        <v>35.189247650844436</v>
      </c>
      <c r="D44" s="8">
        <v>47.878226037537289</v>
      </c>
      <c r="E44" s="8">
        <v>45.25620984928112</v>
      </c>
      <c r="F44" s="8">
        <v>51.215383031395803</v>
      </c>
      <c r="G44" s="8">
        <v>51.830110021794397</v>
      </c>
      <c r="H44" s="8">
        <v>52.104769911511767</v>
      </c>
      <c r="I44" s="8">
        <v>54.198153344093157</v>
      </c>
    </row>
    <row r="45" spans="1:10" s="8" customFormat="1">
      <c r="A45" s="20" t="s">
        <v>58</v>
      </c>
      <c r="B45" s="8">
        <f>SUMSQ(B4:B37)</f>
        <v>1058.5811692820846</v>
      </c>
      <c r="C45" s="8">
        <f t="shared" ref="C45:I45" si="1">SUMSQ(C4:C37)</f>
        <v>437.42236149767962</v>
      </c>
      <c r="D45" s="8">
        <f t="shared" si="1"/>
        <v>715.93057307527749</v>
      </c>
      <c r="E45" s="8">
        <f t="shared" si="1"/>
        <v>643.42642485819886</v>
      </c>
      <c r="F45" s="8">
        <f t="shared" si="1"/>
        <v>822.16237996258985</v>
      </c>
      <c r="G45" s="8">
        <f t="shared" si="1"/>
        <v>847.31303221370695</v>
      </c>
      <c r="H45" s="8">
        <f t="shared" si="1"/>
        <v>865.29321368026672</v>
      </c>
      <c r="I45" s="8">
        <f t="shared" si="1"/>
        <v>917.53366078542103</v>
      </c>
    </row>
    <row r="47" spans="1:10">
      <c r="B47" s="22" t="s">
        <v>9</v>
      </c>
    </row>
    <row r="49" spans="1:1" s="15" customFormat="1">
      <c r="A49" s="26"/>
    </row>
  </sheetData>
  <mergeCells count="1">
    <mergeCell ref="B1:J1"/>
  </mergeCells>
  <phoneticPr fontId="2" type="noConversion"/>
  <pageMargins left="0.75000000000000011" right="0.75000000000000011"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ISPs (RV)</vt:lpstr>
      <vt:lpstr>ISPs (MS)</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2014-11-17T02:00:50Z</dcterms:created>
  <dcterms:modified xsi:type="dcterms:W3CDTF">2014-11-17T03:59:51Z</dcterms:modified>
</cp:coreProperties>
</file>