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940" yWindow="2940" windowWidth="18640" windowHeight="10560" tabRatio="500"/>
  </bookViews>
  <sheets>
    <sheet name="Broadcast TV" sheetId="1" r:id="rId1"/>
  </sheets>
  <definedNames>
    <definedName name="_xlnm.Print_Area" localSheetId="0">'Broadcast TV'!$A$1:$G$29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6" i="1"/>
  <c r="G17"/>
  <c r="G18"/>
  <c r="G27"/>
  <c r="F16"/>
  <c r="F17"/>
  <c r="F18"/>
  <c r="F27"/>
  <c r="E16"/>
  <c r="E17"/>
  <c r="E18"/>
  <c r="E27"/>
  <c r="D16"/>
  <c r="D17"/>
  <c r="D18"/>
  <c r="D27"/>
  <c r="C16"/>
  <c r="C17"/>
  <c r="C18"/>
  <c r="C27"/>
  <c r="B16"/>
  <c r="B17"/>
  <c r="B19"/>
  <c r="B27"/>
  <c r="G26"/>
  <c r="F26"/>
  <c r="D26"/>
  <c r="C26"/>
  <c r="G25"/>
  <c r="F25"/>
  <c r="E25"/>
  <c r="D25"/>
  <c r="C25"/>
  <c r="B25"/>
  <c r="G21"/>
  <c r="F21"/>
  <c r="E21"/>
  <c r="D21"/>
  <c r="C21"/>
  <c r="B21"/>
</calcChain>
</file>

<file path=xl/comments1.xml><?xml version="1.0" encoding="utf-8"?>
<comments xmlns="http://schemas.openxmlformats.org/spreadsheetml/2006/main">
  <authors>
    <author>Dwayne Winseck</author>
    <author>LR</author>
    <author>Caitlin Currie</author>
  </authors>
  <commentList>
    <comment ref="C3" authorId="0">
      <text>
        <r>
          <rPr>
            <sz val="9"/>
            <color indexed="81"/>
            <rFont val="Calibri"/>
            <family val="2"/>
          </rPr>
          <t xml:space="preserve">CRTC CBC aggregate annual return, French, 2008.
</t>
        </r>
      </text>
    </comment>
    <comment ref="D3" authorId="0">
      <text>
        <r>
          <rPr>
            <sz val="9"/>
            <color indexed="81"/>
            <rFont val="Calibri"/>
            <family val="2"/>
          </rPr>
          <t>CRTC CBC aggregate annual return, French, 2010.</t>
        </r>
      </text>
    </comment>
    <comment ref="E3" authorId="0">
      <text>
        <r>
          <rPr>
            <sz val="9"/>
            <color indexed="81"/>
            <rFont val="Calibri"/>
            <family val="2"/>
          </rPr>
          <t xml:space="preserve">CRTC CBC aggregate annual return, French, 2011.
</t>
        </r>
      </text>
    </comment>
    <comment ref="F3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aggregate annual return, French, 2012</t>
        </r>
      </text>
    </comment>
    <comment ref="G3" authorId="0">
      <text>
        <r>
          <rPr>
            <sz val="9"/>
            <color indexed="81"/>
            <rFont val="Calibri"/>
            <family val="2"/>
          </rPr>
          <t>CRTC CBC TV Aggregate Annual Return, 2013.</t>
        </r>
      </text>
    </comment>
    <comment ref="B4" authorId="0">
      <text>
        <r>
          <rPr>
            <sz val="9"/>
            <color indexed="81"/>
            <rFont val="Verdana"/>
          </rPr>
          <t xml:space="preserve">Groupe TVA Consolidated Financial Report 2005, p. 63 minus Specialty and Pay TV revenues as derived from CRTC's Individual Pay and Specialty Fin Sums. </t>
        </r>
        <r>
          <rPr>
            <b/>
            <sz val="9"/>
            <color indexed="81"/>
            <rFont val="Verdana"/>
          </rPr>
          <t xml:space="preserve"> </t>
        </r>
      </text>
    </comment>
    <comment ref="C4" authorId="1">
      <text>
        <r>
          <rPr>
            <sz val="9"/>
            <color indexed="81"/>
            <rFont val="Calibri"/>
            <family val="2"/>
          </rPr>
          <t xml:space="preserve">Groupe TVA Consolidated Financial Report 2010, p. 66 minus Specialty and Pay TV revenues as derived from CRTC's Individual Pay and Specialty Fin Sums. </t>
        </r>
        <r>
          <rPr>
            <b/>
            <sz val="9"/>
            <color indexed="81"/>
            <rFont val="Calibri"/>
            <family val="2"/>
          </rPr>
          <t xml:space="preserve"> </t>
        </r>
      </text>
    </comment>
    <comment ref="D4" authorId="1">
      <text>
        <r>
          <rPr>
            <sz val="9"/>
            <color indexed="81"/>
            <rFont val="Calibri"/>
            <family val="2"/>
          </rPr>
          <t xml:space="preserve">Groupe TVA Consolidated Financial Report 2010, p. 66 minus Specialty and Pay TV revenues as derived from CRTC's Individual Pay and Specialty Fin Sums.  
</t>
        </r>
      </text>
    </comment>
    <comment ref="E4" authorId="1">
      <text>
        <r>
          <rPr>
            <sz val="9"/>
            <color indexed="81"/>
            <rFont val="Calibri"/>
            <family val="2"/>
          </rPr>
          <t xml:space="preserve">Groupe TVA Consolidated Financial Report 2012, p. 54 minus Specialty and Pay TV revenues as derived from CRTC's Individual Pay and Specialty Fin Sums.  
</t>
        </r>
      </text>
    </comment>
    <comment ref="F4" authorId="1">
      <text>
        <r>
          <rPr>
            <sz val="9"/>
            <color indexed="81"/>
            <rFont val="Calibri"/>
            <family val="2"/>
          </rPr>
          <t xml:space="preserve">Groupe TVA Consolidated Financial Report 2012, p. 57 minus Specialty and Pay TV revenues as derived from CRTC's Individual Pay and Specialty Fin Sums.  </t>
        </r>
      </text>
    </comment>
    <comment ref="G4" authorId="1">
      <text>
        <r>
          <rPr>
            <sz val="9"/>
            <color indexed="81"/>
            <rFont val="Verdana"/>
          </rPr>
          <t xml:space="preserve">Groupe TVA Consolidated Financial Report 2013, p. 56 minus Specialty and Pay TV revenues as derived from CRTC's Individual Pay and Specialty Fin Sums.  </t>
        </r>
      </text>
    </comment>
    <comment ref="C5" authorId="0">
      <text>
        <r>
          <rPr>
            <sz val="9"/>
            <color indexed="81"/>
            <rFont val="Calibri"/>
            <family val="2"/>
          </rPr>
          <t>CTRC V Interactions TV Aggregate Annual Returns, 2008.</t>
        </r>
      </text>
    </comment>
    <comment ref="D5" authorId="0">
      <text>
        <r>
          <rPr>
            <b/>
            <sz val="9"/>
            <color indexed="81"/>
            <rFont val="Calibri"/>
            <family val="2"/>
          </rPr>
          <t>CTRC V Interactions TV Aggregate Annual Returns, 2010.</t>
        </r>
      </text>
    </comment>
    <comment ref="E5" authorId="0">
      <text>
        <r>
          <rPr>
            <sz val="9"/>
            <color indexed="81"/>
            <rFont val="Calibri"/>
            <family val="2"/>
          </rPr>
          <t>CTRC V Interactions TV Aggregate Annual Returns, 2011.</t>
        </r>
      </text>
    </comment>
    <comment ref="F5" authorId="0">
      <text>
        <r>
          <rPr>
            <sz val="9"/>
            <color indexed="81"/>
            <rFont val="Calibri"/>
            <family val="2"/>
          </rPr>
          <t>CTRC V Interactions TV Aggregate Annual Returns, 2013.</t>
        </r>
      </text>
    </comment>
    <comment ref="G5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CTRC V Interactions TV Aggregate Annual Returns, 2013</t>
        </r>
      </text>
    </comment>
    <comment ref="B12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Broadcasting Policy Monitoring Report, 2005 Chart 3.14, plus CBC Annual Report, 2004-2005, pg.42, with television revenue split 38% for French Language TV service the rest to English TV services</t>
        </r>
      </text>
    </comment>
    <comment ref="F12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 Monitoring report, 2012, Figure 4.2.7, pg. 79, plus CBC Aggregate Annual Return, 2012</t>
        </r>
      </text>
    </comment>
    <comment ref="D25" authorId="2">
      <text>
        <r>
          <rPr>
            <b/>
            <sz val="9"/>
            <color indexed="81"/>
            <rFont val="Calibri"/>
            <family val="2"/>
          </rPr>
          <t>Caitlin Currie:</t>
        </r>
        <r>
          <rPr>
            <sz val="9"/>
            <color indexed="81"/>
            <rFont val="Calibri"/>
            <family val="2"/>
          </rPr>
          <t xml:space="preserve">
Different from above
This line needs to be linked to above when changes made</t>
        </r>
      </text>
    </comment>
    <comment ref="E25" authorId="2">
      <text>
        <r>
          <rPr>
            <b/>
            <sz val="9"/>
            <color indexed="81"/>
            <rFont val="Calibri"/>
            <family val="2"/>
          </rPr>
          <t>Caitlin Currie:</t>
        </r>
        <r>
          <rPr>
            <sz val="9"/>
            <color indexed="81"/>
            <rFont val="Calibri"/>
            <family val="2"/>
          </rPr>
          <t xml:space="preserve">
Different from above</t>
        </r>
      </text>
    </comment>
  </commentList>
</comments>
</file>

<file path=xl/sharedStrings.xml><?xml version="1.0" encoding="utf-8"?>
<sst xmlns="http://schemas.openxmlformats.org/spreadsheetml/2006/main" count="33" uniqueCount="21">
  <si>
    <t>French-Language Conventional TV Ownership Groups, Revenues and Concentration Levels, 2004 - 2013 ($Mill)(1)</t>
    <phoneticPr fontId="2" type="noConversion"/>
  </si>
  <si>
    <t>CBC (2)</t>
    <phoneticPr fontId="2" type="noConversion"/>
  </si>
  <si>
    <t>Quebecor TVA</t>
  </si>
  <si>
    <t>Remstar/V Interactions</t>
    <phoneticPr fontId="2" type="noConversion"/>
  </si>
  <si>
    <t xml:space="preserve">   Cogeco TQS</t>
    <phoneticPr fontId="2" type="noConversion"/>
  </si>
  <si>
    <t>Remstar</t>
    <phoneticPr fontId="2" type="noConversion"/>
  </si>
  <si>
    <t>BCE</t>
  </si>
  <si>
    <t>N/A</t>
    <phoneticPr fontId="2" type="noConversion"/>
  </si>
  <si>
    <t>Others</t>
    <phoneticPr fontId="2" type="noConversion"/>
  </si>
  <si>
    <t>Total $</t>
    <phoneticPr fontId="2" type="noConversion"/>
  </si>
  <si>
    <t>French-language Television Ownership Groups, Market Shares (based on Revenues, $Mill) and Concentration Levels, 2004-2013 (1)</t>
    <phoneticPr fontId="2" type="noConversion"/>
  </si>
  <si>
    <t>CBC (2)</t>
  </si>
  <si>
    <t>Remstar/V Interactions</t>
  </si>
  <si>
    <t xml:space="preserve">   Cogeco TQS</t>
  </si>
  <si>
    <t>Remstar</t>
  </si>
  <si>
    <t>N/A</t>
    <phoneticPr fontId="2" type="noConversion"/>
  </si>
  <si>
    <t>Others</t>
  </si>
  <si>
    <t>Total$</t>
    <phoneticPr fontId="2" type="noConversion"/>
  </si>
  <si>
    <t>CR3</t>
    <phoneticPr fontId="2" type="noConversion"/>
  </si>
  <si>
    <t>HHI</t>
  </si>
  <si>
    <t>Notes and Sources: See Appendix 2.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</si>
</sst>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0.0"/>
  </numFmts>
  <fonts count="16">
    <font>
      <sz val="12"/>
      <color indexed="8"/>
      <name val="Calibri"/>
      <family val="2"/>
    </font>
    <font>
      <sz val="14"/>
      <color indexed="8"/>
      <name val="Calibri"/>
      <family val="2"/>
    </font>
    <font>
      <sz val="8"/>
      <name val="Verdana"/>
    </font>
    <font>
      <b/>
      <sz val="14"/>
      <name val="Cambria"/>
    </font>
    <font>
      <sz val="14"/>
      <color indexed="8"/>
      <name val="Cambria"/>
    </font>
    <font>
      <b/>
      <sz val="12"/>
      <name val="Cambria"/>
    </font>
    <font>
      <b/>
      <sz val="12"/>
      <color indexed="8"/>
      <name val="Cambria"/>
    </font>
    <font>
      <sz val="12"/>
      <name val="Cambria"/>
    </font>
    <font>
      <sz val="12"/>
      <color indexed="8"/>
      <name val="Cambria"/>
    </font>
    <font>
      <sz val="12"/>
      <color indexed="53"/>
      <name val="Cambria"/>
    </font>
    <font>
      <sz val="12"/>
      <color indexed="12"/>
      <name val="Cambria"/>
    </font>
    <font>
      <b/>
      <sz val="12"/>
      <color indexed="10"/>
      <name val="Cambria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9"/>
      <color indexed="81"/>
      <name val="Verdana"/>
    </font>
    <font>
      <b/>
      <sz val="9"/>
      <color indexed="8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/>
    <xf numFmtId="165" fontId="3" fillId="0" borderId="0" xfId="0" applyNumberFormat="1" applyFont="1" applyAlignment="1">
      <alignment vertical="top"/>
    </xf>
    <xf numFmtId="165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horizontal="right"/>
    </xf>
    <xf numFmtId="165" fontId="7" fillId="0" borderId="0" xfId="0" applyNumberFormat="1" applyFont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Fill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Fill="1"/>
    <xf numFmtId="165" fontId="9" fillId="0" borderId="0" xfId="0" applyNumberFormat="1" applyFont="1"/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7" fillId="0" borderId="0" xfId="0" applyNumberFormat="1" applyFont="1" applyFill="1"/>
    <xf numFmtId="165" fontId="10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6" fillId="0" borderId="0" xfId="0" applyNumberFormat="1" applyFont="1"/>
    <xf numFmtId="165" fontId="5" fillId="0" borderId="0" xfId="0" applyNumberFormat="1" applyFont="1" applyFill="1"/>
    <xf numFmtId="165" fontId="11" fillId="0" borderId="0" xfId="0" applyNumberFormat="1" applyFont="1"/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165" fontId="5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N33"/>
  <sheetViews>
    <sheetView tabSelected="1" zoomScale="125" workbookViewId="0">
      <pane xSplit="1" ySplit="2" topLeftCell="E12" activePane="bottomRight" state="frozen"/>
      <selection pane="topRight" activeCell="B1" sqref="B1"/>
      <selection pane="bottomLeft" activeCell="A3" sqref="A3"/>
      <selection pane="bottomRight" activeCell="L28" sqref="L28"/>
    </sheetView>
  </sheetViews>
  <sheetFormatPr baseColWidth="10" defaultColWidth="9.5" defaultRowHeight="15"/>
  <cols>
    <col min="1" max="1" width="32.83203125" style="8" customWidth="1"/>
    <col min="2" max="4" width="9.5" style="8"/>
    <col min="5" max="5" width="9.5" style="16"/>
    <col min="6" max="16384" width="9.5" style="11"/>
  </cols>
  <sheetData>
    <row r="1" spans="1:14" s="1" customFormat="1" ht="18">
      <c r="B1" s="2" t="s">
        <v>0</v>
      </c>
      <c r="C1" s="3"/>
      <c r="D1" s="3"/>
      <c r="E1" s="3"/>
      <c r="F1" s="3"/>
      <c r="G1" s="3"/>
    </row>
    <row r="2" spans="1:14" s="6" customFormat="1">
      <c r="A2" s="4"/>
      <c r="B2" s="4">
        <v>2004</v>
      </c>
      <c r="C2" s="4">
        <v>2008</v>
      </c>
      <c r="D2" s="4">
        <v>2010</v>
      </c>
      <c r="E2" s="5">
        <v>2011</v>
      </c>
      <c r="F2" s="4">
        <v>2012</v>
      </c>
      <c r="G2" s="4">
        <v>2013</v>
      </c>
      <c r="N2" s="7"/>
    </row>
    <row r="3" spans="1:14">
      <c r="A3" s="8" t="s">
        <v>1</v>
      </c>
      <c r="B3" s="9">
        <v>400.93799999999999</v>
      </c>
      <c r="C3" s="9">
        <v>476.9</v>
      </c>
      <c r="D3" s="9">
        <v>538.29999999999995</v>
      </c>
      <c r="E3" s="10">
        <v>560.79999999999995</v>
      </c>
      <c r="F3" s="9">
        <v>563.20000000000005</v>
      </c>
      <c r="G3" s="9">
        <v>529.4</v>
      </c>
      <c r="N3" s="12"/>
    </row>
    <row r="4" spans="1:14" s="13" customFormat="1">
      <c r="A4" s="8" t="s">
        <v>2</v>
      </c>
      <c r="B4" s="9">
        <v>244.6</v>
      </c>
      <c r="C4" s="9">
        <v>286.3</v>
      </c>
      <c r="D4" s="9">
        <v>284.60000000000002</v>
      </c>
      <c r="E4" s="9">
        <v>265.89999999999998</v>
      </c>
      <c r="F4" s="9">
        <v>252.9</v>
      </c>
      <c r="G4" s="9">
        <v>236.50000000000003</v>
      </c>
      <c r="I4" s="11"/>
      <c r="J4" s="11"/>
      <c r="K4" s="14"/>
      <c r="L4" s="14"/>
      <c r="M4" s="14"/>
      <c r="N4" s="15"/>
    </row>
    <row r="5" spans="1:14">
      <c r="A5" s="8" t="s">
        <v>3</v>
      </c>
      <c r="B5" s="9"/>
      <c r="C5" s="9">
        <v>97.7</v>
      </c>
      <c r="D5" s="9">
        <v>61.9</v>
      </c>
      <c r="E5" s="10">
        <v>66.5</v>
      </c>
      <c r="F5" s="9">
        <v>73.2</v>
      </c>
      <c r="G5" s="9">
        <v>76.900000000000006</v>
      </c>
      <c r="H5" s="8"/>
      <c r="K5" s="8"/>
      <c r="L5" s="8"/>
      <c r="M5" s="8"/>
      <c r="N5" s="16"/>
    </row>
    <row r="6" spans="1:14">
      <c r="A6" s="8" t="s">
        <v>4</v>
      </c>
      <c r="B6" s="9">
        <v>113</v>
      </c>
      <c r="C6" s="9" t="s">
        <v>5</v>
      </c>
      <c r="D6" s="9"/>
      <c r="E6" s="10"/>
      <c r="F6" s="9"/>
      <c r="G6" s="9"/>
      <c r="K6" s="8"/>
      <c r="L6" s="8"/>
      <c r="M6" s="8"/>
      <c r="N6" s="16"/>
    </row>
    <row r="7" spans="1:14" s="17" customFormat="1">
      <c r="A7" s="8" t="s">
        <v>6</v>
      </c>
      <c r="B7" s="10" t="s">
        <v>7</v>
      </c>
      <c r="C7" s="10" t="s">
        <v>7</v>
      </c>
      <c r="D7" s="10" t="s">
        <v>7</v>
      </c>
      <c r="E7" s="10" t="s">
        <v>7</v>
      </c>
      <c r="F7" s="9" t="s">
        <v>7</v>
      </c>
      <c r="G7" s="9" t="s">
        <v>7</v>
      </c>
      <c r="I7" s="11"/>
    </row>
    <row r="8" spans="1:14">
      <c r="A8" s="8" t="s">
        <v>8</v>
      </c>
      <c r="B8" s="9">
        <v>64.361999999999966</v>
      </c>
      <c r="C8" s="9">
        <v>37.796469844831336</v>
      </c>
      <c r="D8" s="9">
        <v>1.461563676814194</v>
      </c>
      <c r="E8" s="9">
        <v>24.600000000000023</v>
      </c>
      <c r="F8" s="9">
        <v>40.899999999999977</v>
      </c>
      <c r="G8" s="9">
        <v>35.25</v>
      </c>
    </row>
    <row r="9" spans="1:14">
      <c r="B9" s="9"/>
      <c r="C9" s="9"/>
      <c r="D9" s="9"/>
      <c r="E9" s="9"/>
      <c r="F9" s="9"/>
      <c r="G9" s="9"/>
    </row>
    <row r="10" spans="1:14">
      <c r="B10" s="9"/>
      <c r="C10" s="9"/>
      <c r="D10" s="9"/>
      <c r="E10" s="9"/>
      <c r="F10" s="9"/>
      <c r="G10" s="9"/>
    </row>
    <row r="11" spans="1:14">
      <c r="B11" s="9"/>
      <c r="C11" s="9"/>
      <c r="D11" s="9"/>
      <c r="E11" s="9"/>
      <c r="F11" s="9"/>
      <c r="G11" s="9"/>
    </row>
    <row r="12" spans="1:14" s="21" customFormat="1">
      <c r="A12" s="18" t="s">
        <v>9</v>
      </c>
      <c r="B12" s="19">
        <v>822.9</v>
      </c>
      <c r="C12" s="19">
        <v>860.89646984483136</v>
      </c>
      <c r="D12" s="19">
        <v>886.26156367681415</v>
      </c>
      <c r="E12" s="20">
        <v>917.8</v>
      </c>
      <c r="F12" s="19">
        <v>930.2</v>
      </c>
      <c r="G12" s="20">
        <v>890.40000000000009</v>
      </c>
    </row>
    <row r="13" spans="1:14" s="21" customFormat="1">
      <c r="A13" s="18"/>
      <c r="B13" s="18"/>
      <c r="C13" s="18"/>
      <c r="D13" s="18"/>
      <c r="E13" s="22"/>
      <c r="G13" s="23"/>
    </row>
    <row r="14" spans="1:14" s="1" customFormat="1" ht="18">
      <c r="B14" s="2" t="s">
        <v>10</v>
      </c>
      <c r="C14" s="2"/>
      <c r="D14" s="2"/>
      <c r="E14" s="3"/>
      <c r="F14" s="3"/>
      <c r="G14" s="3"/>
    </row>
    <row r="15" spans="1:14" s="25" customFormat="1">
      <c r="A15" s="24"/>
      <c r="B15" s="4">
        <v>2004</v>
      </c>
      <c r="C15" s="4">
        <v>2008</v>
      </c>
      <c r="D15" s="4">
        <v>2010</v>
      </c>
      <c r="E15" s="5">
        <v>2011</v>
      </c>
      <c r="F15" s="6">
        <v>2012</v>
      </c>
      <c r="G15" s="6">
        <v>2013</v>
      </c>
    </row>
    <row r="16" spans="1:14">
      <c r="A16" s="8" t="s">
        <v>11</v>
      </c>
      <c r="B16" s="8">
        <f t="shared" ref="B16:F16" si="0">B3/B12*100</f>
        <v>48.722566532993071</v>
      </c>
      <c r="C16" s="16">
        <f t="shared" si="0"/>
        <v>55.395743472610214</v>
      </c>
      <c r="D16" s="16">
        <f t="shared" si="0"/>
        <v>60.738276606148453</v>
      </c>
      <c r="E16" s="16">
        <f t="shared" si="0"/>
        <v>61.102636740030505</v>
      </c>
      <c r="F16" s="16">
        <f t="shared" si="0"/>
        <v>60.546119114168995</v>
      </c>
      <c r="G16" s="8">
        <f>G3/G12*100</f>
        <v>59.456424079065584</v>
      </c>
    </row>
    <row r="17" spans="1:8" s="13" customFormat="1">
      <c r="A17" s="8" t="s">
        <v>2</v>
      </c>
      <c r="B17" s="8">
        <f t="shared" ref="B17:F17" si="1">B4/B12*100</f>
        <v>29.724146311824036</v>
      </c>
      <c r="C17" s="16">
        <f t="shared" si="1"/>
        <v>33.256031361309098</v>
      </c>
      <c r="D17" s="16">
        <f t="shared" si="1"/>
        <v>32.112415980140916</v>
      </c>
      <c r="E17" s="16">
        <f t="shared" si="1"/>
        <v>28.97145347570277</v>
      </c>
      <c r="F17" s="16">
        <f t="shared" si="1"/>
        <v>27.187701569554935</v>
      </c>
      <c r="G17" s="8">
        <f>G4/G12*100</f>
        <v>26.561096136567837</v>
      </c>
      <c r="H17" s="11"/>
    </row>
    <row r="18" spans="1:8">
      <c r="A18" s="8" t="s">
        <v>12</v>
      </c>
      <c r="C18" s="16">
        <f t="shared" ref="C18:F18" si="2">C5/C12*100</f>
        <v>11.348635221794966</v>
      </c>
      <c r="D18" s="16">
        <f t="shared" si="2"/>
        <v>6.9843940589273457</v>
      </c>
      <c r="E18" s="16">
        <f t="shared" si="2"/>
        <v>7.245587273915886</v>
      </c>
      <c r="F18" s="16">
        <f t="shared" si="2"/>
        <v>7.8692754246398628</v>
      </c>
      <c r="G18" s="8">
        <f>G5/G12*100</f>
        <v>8.6365678346810419</v>
      </c>
    </row>
    <row r="19" spans="1:8">
      <c r="A19" s="8" t="s">
        <v>13</v>
      </c>
      <c r="B19" s="8">
        <f>B6/B12*100</f>
        <v>13.731923684530321</v>
      </c>
      <c r="C19" s="10" t="s">
        <v>14</v>
      </c>
      <c r="D19" s="10"/>
      <c r="E19" s="10"/>
      <c r="F19" s="16"/>
      <c r="G19" s="8"/>
    </row>
    <row r="20" spans="1:8" s="17" customFormat="1">
      <c r="A20" s="8" t="s">
        <v>6</v>
      </c>
      <c r="B20" s="10" t="s">
        <v>15</v>
      </c>
      <c r="C20" s="10" t="s">
        <v>15</v>
      </c>
      <c r="D20" s="10" t="s">
        <v>15</v>
      </c>
      <c r="E20" s="10" t="s">
        <v>15</v>
      </c>
      <c r="F20" s="10" t="s">
        <v>15</v>
      </c>
      <c r="G20" s="9" t="s">
        <v>15</v>
      </c>
    </row>
    <row r="21" spans="1:8">
      <c r="A21" s="8" t="s">
        <v>16</v>
      </c>
      <c r="B21" s="8">
        <f t="shared" ref="B21:F21" si="3">B8/B12*100</f>
        <v>7.8213634706525665</v>
      </c>
      <c r="C21" s="16">
        <f t="shared" si="3"/>
        <v>4.3903618110600222</v>
      </c>
      <c r="D21" s="16">
        <f t="shared" si="3"/>
        <v>0.16491335478328051</v>
      </c>
      <c r="E21" s="16">
        <f t="shared" si="3"/>
        <v>2.6803225103508419</v>
      </c>
      <c r="F21" s="16">
        <f t="shared" si="3"/>
        <v>4.396903891636204</v>
      </c>
      <c r="G21" s="8">
        <f>G8/G12*100</f>
        <v>3.9588948787061993</v>
      </c>
    </row>
    <row r="22" spans="1:8">
      <c r="E22" s="8"/>
      <c r="F22" s="8"/>
      <c r="G22" s="8"/>
    </row>
    <row r="23" spans="1:8">
      <c r="E23" s="8"/>
      <c r="F23" s="8"/>
      <c r="G23" s="8"/>
    </row>
    <row r="24" spans="1:8">
      <c r="E24" s="8"/>
      <c r="F24" s="8"/>
      <c r="G24" s="8"/>
    </row>
    <row r="25" spans="1:8" s="21" customFormat="1">
      <c r="A25" s="18" t="s">
        <v>17</v>
      </c>
      <c r="B25" s="18">
        <f>B12</f>
        <v>822.9</v>
      </c>
      <c r="C25" s="18">
        <f t="shared" ref="C25:G25" si="4">C12</f>
        <v>860.89646984483136</v>
      </c>
      <c r="D25" s="18">
        <f t="shared" si="4"/>
        <v>886.26156367681415</v>
      </c>
      <c r="E25" s="18">
        <f t="shared" si="4"/>
        <v>917.8</v>
      </c>
      <c r="F25" s="18">
        <f t="shared" si="4"/>
        <v>930.2</v>
      </c>
      <c r="G25" s="18">
        <f t="shared" si="4"/>
        <v>890.40000000000009</v>
      </c>
    </row>
    <row r="26" spans="1:8" s="21" customFormat="1">
      <c r="A26" s="18" t="s">
        <v>18</v>
      </c>
      <c r="B26" s="16">
        <v>92.178636529347429</v>
      </c>
      <c r="C26" s="16">
        <f>C16+C17+C18</f>
        <v>100.00041005571428</v>
      </c>
      <c r="D26" s="16">
        <f>D16+D17+D18</f>
        <v>99.83508664521672</v>
      </c>
      <c r="E26" s="16">
        <v>95.863037373082747</v>
      </c>
      <c r="F26" s="8">
        <f>SUM(F16:F18)</f>
        <v>95.6030961083638</v>
      </c>
      <c r="G26" s="8">
        <f>G16+G17+G18</f>
        <v>94.654088050314471</v>
      </c>
    </row>
    <row r="27" spans="1:8" s="21" customFormat="1">
      <c r="A27" s="18" t="s">
        <v>19</v>
      </c>
      <c r="B27" s="8">
        <f>SUMSQ(B16:B19)</f>
        <v>3445.9790916064235</v>
      </c>
      <c r="C27" s="8">
        <f t="shared" ref="C27:G27" si="5">SUMSQ(C16:C19)</f>
        <v>4303.4435381849771</v>
      </c>
      <c r="D27" s="8">
        <f t="shared" si="5"/>
        <v>4769.1272655369903</v>
      </c>
      <c r="E27" s="8">
        <f t="shared" si="5"/>
        <v>4625.3758680228675</v>
      </c>
      <c r="F27" s="8">
        <f t="shared" si="5"/>
        <v>4466.9291521311607</v>
      </c>
      <c r="G27" s="8">
        <f t="shared" si="5"/>
        <v>4315.1484962087361</v>
      </c>
    </row>
    <row r="28" spans="1:8">
      <c r="A28" s="18"/>
      <c r="E28" s="10"/>
    </row>
    <row r="29" spans="1:8" ht="15" customHeight="1">
      <c r="B29" s="26" t="s">
        <v>20</v>
      </c>
      <c r="C29" s="26"/>
    </row>
    <row r="30" spans="1:8">
      <c r="E30" s="8"/>
      <c r="F30" s="8"/>
      <c r="G30" s="8"/>
    </row>
    <row r="31" spans="1:8" s="21" customFormat="1">
      <c r="A31" s="18"/>
      <c r="B31" s="8"/>
      <c r="C31" s="8"/>
      <c r="D31" s="8"/>
      <c r="E31" s="16"/>
      <c r="F31" s="8"/>
      <c r="G31" s="8"/>
    </row>
    <row r="32" spans="1:8">
      <c r="A32" s="11"/>
      <c r="B32" s="11"/>
      <c r="C32" s="11"/>
      <c r="D32" s="11"/>
      <c r="E32" s="11"/>
    </row>
    <row r="33" spans="5:7">
      <c r="E33" s="8"/>
      <c r="F33" s="8"/>
      <c r="G33" s="8"/>
    </row>
  </sheetData>
  <sheetCalcPr fullCalcOnLoad="1"/>
  <phoneticPr fontId="2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Broadcast TV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2014-11-19T03:23:52Z</dcterms:created>
  <dcterms:modified xsi:type="dcterms:W3CDTF">2014-11-19T03:24:11Z</dcterms:modified>
</cp:coreProperties>
</file>