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940" yWindow="2940" windowWidth="18640" windowHeight="10560" tabRatio="500"/>
  </bookViews>
  <sheets>
    <sheet name="Broadcast TV (EnglLang)" sheetId="1" r:id="rId1"/>
  </sheets>
  <definedNames>
    <definedName name="_xlnm.Print_Area" localSheetId="0">'Broadcast TV (EnglLang)'!$A$1:$J$43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23" i="1"/>
  <c r="G24"/>
  <c r="G28"/>
  <c r="G29"/>
  <c r="G31"/>
  <c r="G41"/>
  <c r="F23"/>
  <c r="F24"/>
  <c r="F28"/>
  <c r="F29"/>
  <c r="F31"/>
  <c r="F32"/>
  <c r="F41"/>
  <c r="E23"/>
  <c r="E24"/>
  <c r="E28"/>
  <c r="E29"/>
  <c r="E31"/>
  <c r="E32"/>
  <c r="E41"/>
  <c r="D23"/>
  <c r="D25"/>
  <c r="D28"/>
  <c r="D29"/>
  <c r="D31"/>
  <c r="D32"/>
  <c r="D41"/>
  <c r="G40"/>
  <c r="F40"/>
  <c r="G27"/>
  <c r="G39"/>
  <c r="F27"/>
  <c r="F39"/>
  <c r="E27"/>
  <c r="E39"/>
  <c r="D27"/>
  <c r="D39"/>
  <c r="C23"/>
  <c r="C25"/>
  <c r="C27"/>
  <c r="C30"/>
  <c r="C31"/>
  <c r="C32"/>
  <c r="C39"/>
  <c r="B23"/>
  <c r="B24"/>
  <c r="B26"/>
  <c r="B27"/>
  <c r="B30"/>
  <c r="B31"/>
  <c r="B39"/>
  <c r="G38"/>
  <c r="F38"/>
  <c r="E38"/>
  <c r="D38"/>
  <c r="C38"/>
  <c r="B38"/>
  <c r="G37"/>
  <c r="F37"/>
  <c r="E37"/>
  <c r="D37"/>
  <c r="C37"/>
  <c r="B37"/>
  <c r="G33"/>
  <c r="F33"/>
  <c r="E33"/>
  <c r="D33"/>
  <c r="C33"/>
  <c r="B33"/>
  <c r="C29"/>
  <c r="B29"/>
</calcChain>
</file>

<file path=xl/comments1.xml><?xml version="1.0" encoding="utf-8"?>
<comments xmlns="http://schemas.openxmlformats.org/spreadsheetml/2006/main">
  <authors>
    <author>LR</author>
    <author>Dwayne Winseck</author>
  </authors>
  <commentList>
    <comment ref="B3" authorId="0">
      <text>
        <r>
          <rPr>
            <b/>
            <sz val="9"/>
            <color indexed="81"/>
            <rFont val="Verdana"/>
          </rPr>
          <t>LR:</t>
        </r>
        <r>
          <rPr>
            <sz val="9"/>
            <color indexed="81"/>
            <rFont val="Verdana"/>
          </rPr>
          <t xml:space="preserve">
CBC Annual Report 2004-2005, pg.42, with 62% of Total TV revenues alocated to English TV and the rest to French Language TV</t>
        </r>
      </text>
    </comment>
    <comment ref="C3" authorId="1">
      <text>
        <r>
          <rPr>
            <sz val="9"/>
            <color indexed="81"/>
            <rFont val="Verdana"/>
          </rPr>
          <t>CRTC CBC TV Aggregate Annual Return, 2008.</t>
        </r>
      </text>
    </comment>
    <comment ref="D3" authorId="1">
      <text>
        <r>
          <rPr>
            <sz val="9"/>
            <color indexed="81"/>
            <rFont val="Verdana"/>
          </rPr>
          <t>CRTC CBC TV Aggregate Annual Return, 2010.</t>
        </r>
      </text>
    </comment>
    <comment ref="E3" authorId="1">
      <text>
        <r>
          <rPr>
            <sz val="9"/>
            <color indexed="81"/>
            <rFont val="Verdana"/>
          </rPr>
          <t>CRTC CBC TV Aggregate Annual Return, 2011.</t>
        </r>
      </text>
    </comment>
    <comment ref="F3" authorId="1">
      <text>
        <r>
          <rPr>
            <sz val="9"/>
            <color indexed="81"/>
            <rFont val="Verdana"/>
          </rPr>
          <t>CRTC CBC TV Aggregate Annual Return, 2012.</t>
        </r>
      </text>
    </comment>
    <comment ref="G3" authorId="1">
      <text>
        <r>
          <rPr>
            <sz val="9"/>
            <color indexed="81"/>
            <rFont val="Verdana"/>
          </rPr>
          <t>CRTC CBC TV Aggregate Annual Return, 2013.</t>
        </r>
      </text>
    </comment>
    <comment ref="G4" authorId="1">
      <text>
        <r>
          <rPr>
            <sz val="9"/>
            <color indexed="81"/>
            <rFont val="Verdana"/>
          </rPr>
          <t>CRTC  Aggregate Annual Return, 2014</t>
        </r>
      </text>
    </comment>
    <comment ref="D8" authorId="0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CRTC Shaw TV Aggregate Annual Returns, 2010</t>
        </r>
      </text>
    </comment>
    <comment ref="E8" authorId="0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CRTC Shaw TV Aggregate Annual Returns, 2011</t>
        </r>
      </text>
    </comment>
    <comment ref="F8" authorId="0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CRTC Shaw TV Aggregate Annual Returns, 2012</t>
        </r>
      </text>
    </comment>
    <comment ref="G8" authorId="0">
      <text>
        <r>
          <rPr>
            <b/>
            <sz val="9"/>
            <color indexed="81"/>
            <rFont val="Verdana"/>
          </rPr>
          <t>LR:</t>
        </r>
        <r>
          <rPr>
            <sz val="9"/>
            <color indexed="81"/>
            <rFont val="Verdana"/>
          </rPr>
          <t xml:space="preserve">
CRTC Shaw TV Aggregate Annual Returns, 2013</t>
        </r>
      </text>
    </comment>
    <comment ref="F9" authorId="1">
      <text>
        <r>
          <rPr>
            <b/>
            <sz val="9"/>
            <color indexed="81"/>
            <rFont val="Calibri"/>
            <family val="2"/>
          </rPr>
          <t xml:space="preserve">Dwayne Winseck: Corus Annual Report for 2012 notes that advertising revenues were down 1% in 2012 vs 2011, hence 2012 revenue estimated at 99% of 2011.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b/>
            <sz val="9"/>
            <color indexed="81"/>
            <rFont val="Verdana"/>
          </rPr>
          <t>LR:</t>
        </r>
        <r>
          <rPr>
            <sz val="9"/>
            <color indexed="81"/>
            <rFont val="Verdana"/>
          </rPr>
          <t xml:space="preserve">
CRTC Rogers TV Aggregate Annual Returns, 2013</t>
        </r>
      </text>
    </comment>
    <comment ref="F12" authorId="1">
      <text>
        <r>
          <rPr>
            <b/>
            <sz val="9"/>
            <color indexed="81"/>
            <rFont val="Verdana"/>
          </rPr>
          <t>Dwayne Winseck:</t>
        </r>
        <r>
          <rPr>
            <sz val="9"/>
            <color indexed="81"/>
            <rFont val="Verdana"/>
          </rPr>
          <t xml:space="preserve">
Based on estimate from PWC 2013 Valuation Astral, p. 60. </t>
        </r>
      </text>
    </comment>
    <comment ref="B17" authorId="0">
      <text>
        <r>
          <rPr>
            <b/>
            <sz val="9"/>
            <color indexed="81"/>
            <rFont val="Verdana"/>
          </rPr>
          <t>LR:</t>
        </r>
        <r>
          <rPr>
            <sz val="9"/>
            <color indexed="81"/>
            <rFont val="Verdana"/>
          </rPr>
          <t xml:space="preserve">
National TV minus French TV</t>
        </r>
      </text>
    </comment>
  </commentList>
</comments>
</file>

<file path=xl/sharedStrings.xml><?xml version="1.0" encoding="utf-8"?>
<sst xmlns="http://schemas.openxmlformats.org/spreadsheetml/2006/main" count="39" uniqueCount="28">
  <si>
    <t>English-Language Broadcast TV Ownership Groups, Revenues ($mills) and Concentration Levels, 2004 - 2013(1)</t>
    <phoneticPr fontId="2" type="noConversion"/>
  </si>
  <si>
    <t>CBC (2)</t>
    <phoneticPr fontId="2" type="noConversion"/>
  </si>
  <si>
    <t>Bell</t>
  </si>
  <si>
    <t xml:space="preserve">  CTV GlobeMedia</t>
  </si>
  <si>
    <t>CHUM</t>
  </si>
  <si>
    <t>CTVgm/Rogers</t>
  </si>
  <si>
    <t>Shaw/Corus (3)</t>
    <phoneticPr fontId="2" type="noConversion"/>
  </si>
  <si>
    <t xml:space="preserve">   Shaw*</t>
    <phoneticPr fontId="2" type="noConversion"/>
  </si>
  <si>
    <t xml:space="preserve">   Corus*</t>
    <phoneticPr fontId="2" type="noConversion"/>
  </si>
  <si>
    <t>Canwest</t>
    <phoneticPr fontId="2" type="noConversion"/>
  </si>
  <si>
    <t>Shaw</t>
  </si>
  <si>
    <t>Rogers</t>
    <phoneticPr fontId="2" type="noConversion"/>
  </si>
  <si>
    <t>Astral (4)</t>
    <phoneticPr fontId="2" type="noConversion"/>
  </si>
  <si>
    <t>N/A</t>
    <phoneticPr fontId="2" type="noConversion"/>
  </si>
  <si>
    <t>Other</t>
  </si>
  <si>
    <t>Total $</t>
  </si>
  <si>
    <t>* Denotes Shaw and Corus' revenues on stand-alone basis</t>
    <phoneticPr fontId="2" type="noConversion"/>
  </si>
  <si>
    <t>English-Language Broadcast TV Ownership Groups, Market Shares and Concentration Levels, 2004 - 2013(1)</t>
    <phoneticPr fontId="2" type="noConversion"/>
  </si>
  <si>
    <t>CBC (2)</t>
    <phoneticPr fontId="2" type="noConversion"/>
  </si>
  <si>
    <t xml:space="preserve">   Shaw</t>
    <phoneticPr fontId="2" type="noConversion"/>
  </si>
  <si>
    <t xml:space="preserve">   Corus</t>
    <phoneticPr fontId="2" type="noConversion"/>
  </si>
  <si>
    <t>Rogers</t>
    <phoneticPr fontId="2" type="noConversion"/>
  </si>
  <si>
    <t>Astral (4)</t>
    <phoneticPr fontId="2" type="noConversion"/>
  </si>
  <si>
    <t>C4</t>
  </si>
  <si>
    <t>HHI</t>
  </si>
  <si>
    <t>CR4 (Shaw/Corus separate)</t>
    <phoneticPr fontId="2" type="noConversion"/>
  </si>
  <si>
    <t>HHI (Shaw/Corus separate)</t>
    <phoneticPr fontId="2" type="noConversion"/>
  </si>
  <si>
    <t>Notes and Sources: See Appendix 2.</t>
    <phoneticPr fontId="2" type="noConversion"/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</si>
</sst>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"/>
  </numFmts>
  <fonts count="17">
    <font>
      <sz val="10"/>
      <name val="Verdana"/>
    </font>
    <font>
      <sz val="14"/>
      <name val="Cambria"/>
    </font>
    <font>
      <sz val="8"/>
      <name val="Verdana"/>
    </font>
    <font>
      <b/>
      <sz val="14"/>
      <name val="Cambria"/>
    </font>
    <font>
      <b/>
      <sz val="12"/>
      <name val="Cambria"/>
    </font>
    <font>
      <sz val="12"/>
      <name val="Cambria"/>
    </font>
    <font>
      <sz val="12"/>
      <color indexed="12"/>
      <name val="Cambria"/>
    </font>
    <font>
      <sz val="12"/>
      <color indexed="10"/>
      <name val="Cambria"/>
    </font>
    <font>
      <i/>
      <sz val="12"/>
      <name val="Cambria"/>
    </font>
    <font>
      <sz val="10"/>
      <name val="Cambria"/>
    </font>
    <font>
      <b/>
      <sz val="12"/>
      <color indexed="8"/>
      <name val="Cambria"/>
    </font>
    <font>
      <sz val="12"/>
      <color indexed="8"/>
      <name val="Cambria"/>
    </font>
    <font>
      <sz val="12"/>
      <color indexed="16"/>
      <name val="Calibri"/>
      <family val="2"/>
    </font>
    <font>
      <b/>
      <sz val="9"/>
      <color indexed="81"/>
      <name val="Verdana"/>
    </font>
    <font>
      <sz val="9"/>
      <color indexed="81"/>
      <name val="Verdana"/>
    </font>
    <font>
      <b/>
      <sz val="9"/>
      <color indexed="81"/>
      <name val="Calibri"/>
      <family val="2"/>
    </font>
    <font>
      <sz val="9"/>
      <color indexed="8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Border="0" applyAlignment="0" applyProtection="0"/>
  </cellStyleXfs>
  <cellXfs count="39">
    <xf numFmtId="0" fontId="0" fillId="0" borderId="0" xfId="0"/>
    <xf numFmtId="164" fontId="1" fillId="0" borderId="0" xfId="0" applyNumberFormat="1" applyFont="1" applyAlignment="1"/>
    <xf numFmtId="164" fontId="3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right"/>
    </xf>
    <xf numFmtId="0" fontId="4" fillId="0" borderId="0" xfId="0" applyNumberFormat="1" applyFont="1" applyFill="1" applyAlignment="1">
      <alignment horizontal="right"/>
    </xf>
    <xf numFmtId="164" fontId="5" fillId="0" borderId="0" xfId="0" applyNumberFormat="1" applyFont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/>
    <xf numFmtId="164" fontId="6" fillId="0" borderId="0" xfId="0" applyNumberFormat="1" applyFont="1" applyFill="1" applyAlignment="1">
      <alignment horizontal="right"/>
    </xf>
    <xf numFmtId="164" fontId="6" fillId="0" borderId="0" xfId="0" applyNumberFormat="1" applyFont="1" applyFill="1"/>
    <xf numFmtId="164" fontId="6" fillId="0" borderId="0" xfId="0" applyNumberFormat="1" applyFont="1"/>
    <xf numFmtId="164" fontId="7" fillId="0" borderId="0" xfId="0" applyNumberFormat="1" applyFont="1" applyFill="1" applyAlignment="1">
      <alignment horizontal="right"/>
    </xf>
    <xf numFmtId="164" fontId="8" fillId="2" borderId="0" xfId="0" applyNumberFormat="1" applyFont="1" applyFill="1"/>
    <xf numFmtId="164" fontId="8" fillId="2" borderId="0" xfId="0" applyNumberFormat="1" applyFont="1" applyFill="1" applyAlignment="1">
      <alignment horizontal="right"/>
    </xf>
    <xf numFmtId="164" fontId="5" fillId="2" borderId="0" xfId="0" applyNumberFormat="1" applyFont="1" applyFill="1" applyAlignment="1">
      <alignment horizontal="right"/>
    </xf>
    <xf numFmtId="164" fontId="8" fillId="0" borderId="0" xfId="0" applyNumberFormat="1" applyFont="1" applyFill="1" applyAlignment="1">
      <alignment horizontal="right"/>
    </xf>
    <xf numFmtId="164" fontId="8" fillId="0" borderId="0" xfId="0" applyNumberFormat="1" applyFont="1" applyFill="1"/>
    <xf numFmtId="164" fontId="7" fillId="2" borderId="0" xfId="0" applyNumberFormat="1" applyFont="1" applyFill="1" applyAlignment="1">
      <alignment horizontal="right"/>
    </xf>
    <xf numFmtId="164" fontId="5" fillId="0" borderId="0" xfId="0" applyNumberFormat="1" applyFont="1" applyAlignment="1">
      <alignment horizontal="left"/>
    </xf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Fill="1" applyAlignment="1">
      <alignment horizontal="right"/>
    </xf>
    <xf numFmtId="0" fontId="9" fillId="0" borderId="0" xfId="0" applyFont="1" applyFill="1"/>
    <xf numFmtId="164" fontId="4" fillId="0" borderId="0" xfId="0" applyNumberFormat="1" applyFont="1" applyFill="1"/>
    <xf numFmtId="0" fontId="0" fillId="0" borderId="0" xfId="0" applyAlignment="1"/>
    <xf numFmtId="164" fontId="3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164" fontId="10" fillId="0" borderId="0" xfId="0" applyNumberFormat="1" applyFont="1" applyFill="1" applyAlignment="1">
      <alignment horizontal="right"/>
    </xf>
    <xf numFmtId="164" fontId="11" fillId="0" borderId="0" xfId="0" applyNumberFormat="1" applyFont="1" applyFill="1" applyAlignment="1">
      <alignment horizontal="right"/>
    </xf>
    <xf numFmtId="164" fontId="11" fillId="0" borderId="0" xfId="0" applyNumberFormat="1" applyFont="1" applyFill="1"/>
    <xf numFmtId="164" fontId="11" fillId="0" borderId="0" xfId="0" applyNumberFormat="1" applyFont="1"/>
    <xf numFmtId="164" fontId="10" fillId="0" borderId="0" xfId="0" applyNumberFormat="1" applyFont="1" applyFill="1"/>
    <xf numFmtId="164" fontId="10" fillId="0" borderId="0" xfId="0" applyNumberFormat="1" applyFont="1"/>
    <xf numFmtId="164" fontId="5" fillId="2" borderId="0" xfId="1" applyNumberFormat="1" applyFont="1" applyFill="1" applyBorder="1" applyAlignment="1">
      <alignment vertical="top" wrapText="1"/>
    </xf>
    <xf numFmtId="164" fontId="5" fillId="2" borderId="0" xfId="1" applyNumberFormat="1" applyFont="1" applyFill="1" applyAlignment="1">
      <alignment horizontal="right"/>
    </xf>
    <xf numFmtId="164" fontId="5" fillId="2" borderId="0" xfId="0" applyNumberFormat="1" applyFont="1" applyFill="1"/>
  </cellXfs>
  <cellStyles count="2">
    <cellStyle name="Bad" xfId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Y43"/>
  <sheetViews>
    <sheetView tabSelected="1" zoomScale="125" workbookViewId="0">
      <pane xSplit="1" ySplit="2" topLeftCell="B31" activePane="bottomRight" state="frozen"/>
      <selection pane="topRight" activeCell="B1" sqref="B1"/>
      <selection pane="bottomLeft" activeCell="A3" sqref="A3"/>
      <selection pane="bottomRight" activeCell="E47" sqref="E47"/>
    </sheetView>
  </sheetViews>
  <sheetFormatPr baseColWidth="10" defaultColWidth="11" defaultRowHeight="15"/>
  <cols>
    <col min="1" max="1" width="21.7109375" style="6" customWidth="1"/>
    <col min="2" max="2" width="11" style="7"/>
    <col min="3" max="3" width="11.85546875" style="7" customWidth="1"/>
    <col min="4" max="7" width="11" style="7"/>
    <col min="8" max="8" width="10.42578125" style="8" customWidth="1"/>
    <col min="9" max="10" width="11" style="7" hidden="1" customWidth="1"/>
    <col min="11" max="12" width="11" style="8"/>
    <col min="13" max="13" width="12.5703125" style="8" customWidth="1"/>
    <col min="14" max="14" width="11" style="8"/>
    <col min="15" max="25" width="11" style="9"/>
    <col min="26" max="16384" width="11" style="6"/>
  </cols>
  <sheetData>
    <row r="1" spans="1:25" s="1" customFormat="1" ht="17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5" s="4" customFormat="1">
      <c r="B2" s="4">
        <v>2004</v>
      </c>
      <c r="C2" s="4">
        <v>2008</v>
      </c>
      <c r="D2" s="4">
        <v>2010</v>
      </c>
      <c r="E2" s="4">
        <v>2011</v>
      </c>
      <c r="F2" s="5">
        <v>2012</v>
      </c>
      <c r="G2" s="5">
        <v>2013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5">
      <c r="A3" s="6" t="s">
        <v>1</v>
      </c>
      <c r="B3" s="7">
        <v>654.16199999999992</v>
      </c>
      <c r="C3" s="7">
        <v>766.4</v>
      </c>
      <c r="D3" s="7">
        <v>720.3</v>
      </c>
      <c r="E3" s="7">
        <v>778</v>
      </c>
      <c r="F3" s="8">
        <v>806.1</v>
      </c>
      <c r="G3" s="8">
        <v>717.5</v>
      </c>
      <c r="I3" s="8"/>
      <c r="J3" s="8"/>
      <c r="Y3" s="6"/>
    </row>
    <row r="4" spans="1:25" s="12" customFormat="1">
      <c r="A4" s="6" t="s">
        <v>2</v>
      </c>
      <c r="B4" s="7">
        <v>684</v>
      </c>
      <c r="C4" s="7"/>
      <c r="D4" s="7"/>
      <c r="E4" s="7">
        <v>836.6</v>
      </c>
      <c r="F4" s="7">
        <v>810.8</v>
      </c>
      <c r="G4" s="7">
        <v>776.1</v>
      </c>
      <c r="H4" s="8"/>
      <c r="I4" s="10"/>
      <c r="J4" s="10"/>
      <c r="K4" s="10"/>
      <c r="L4" s="10"/>
      <c r="M4" s="10"/>
      <c r="N4" s="10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>
      <c r="A5" s="6" t="s">
        <v>3</v>
      </c>
      <c r="C5" s="7">
        <v>830</v>
      </c>
      <c r="D5" s="7">
        <v>933.6</v>
      </c>
      <c r="E5" s="7" t="s">
        <v>2</v>
      </c>
      <c r="F5" s="8"/>
      <c r="G5" s="8"/>
      <c r="I5" s="8"/>
      <c r="J5" s="8"/>
      <c r="Y5" s="6"/>
    </row>
    <row r="6" spans="1:25">
      <c r="A6" s="6" t="s">
        <v>4</v>
      </c>
      <c r="B6" s="7">
        <v>166</v>
      </c>
      <c r="C6" s="7" t="s">
        <v>5</v>
      </c>
      <c r="F6" s="8"/>
      <c r="G6" s="8"/>
      <c r="I6" s="8"/>
      <c r="J6" s="8"/>
      <c r="Y6" s="6"/>
    </row>
    <row r="7" spans="1:25">
      <c r="A7" s="6" t="s">
        <v>6</v>
      </c>
      <c r="B7" s="7">
        <v>20.3</v>
      </c>
      <c r="C7" s="7">
        <v>27.5</v>
      </c>
      <c r="D7" s="7">
        <v>522.20000000000005</v>
      </c>
      <c r="E7" s="7">
        <v>549.32720000000006</v>
      </c>
      <c r="F7" s="7">
        <v>472.7</v>
      </c>
      <c r="G7" s="7">
        <v>445.57254799999998</v>
      </c>
      <c r="I7" s="13"/>
      <c r="J7" s="8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s="18" customFormat="1">
      <c r="A8" s="14" t="s">
        <v>7</v>
      </c>
      <c r="B8" s="15"/>
      <c r="C8" s="15"/>
      <c r="D8" s="16">
        <v>495</v>
      </c>
      <c r="E8" s="16">
        <v>522.1</v>
      </c>
      <c r="F8" s="16">
        <v>446.8</v>
      </c>
      <c r="G8" s="16">
        <v>421</v>
      </c>
      <c r="H8" s="17"/>
      <c r="I8" s="17"/>
      <c r="J8" s="17"/>
      <c r="K8" s="17"/>
      <c r="L8" s="17"/>
      <c r="M8" s="17"/>
      <c r="N8" s="17"/>
    </row>
    <row r="9" spans="1:25" s="18" customFormat="1">
      <c r="A9" s="14" t="s">
        <v>8</v>
      </c>
      <c r="B9" s="19">
        <v>20.3</v>
      </c>
      <c r="C9" s="19">
        <v>27.5</v>
      </c>
      <c r="D9" s="19">
        <v>27.2</v>
      </c>
      <c r="E9" s="19">
        <v>27.2272</v>
      </c>
      <c r="F9" s="19">
        <v>25.9</v>
      </c>
      <c r="G9" s="19">
        <v>24.572547999999998</v>
      </c>
      <c r="H9" s="17"/>
      <c r="I9" s="17"/>
      <c r="J9" s="17"/>
      <c r="K9" s="17"/>
      <c r="L9" s="17"/>
      <c r="M9" s="17"/>
      <c r="N9" s="17"/>
    </row>
    <row r="10" spans="1:25">
      <c r="A10" s="6" t="s">
        <v>9</v>
      </c>
      <c r="B10" s="7">
        <v>672</v>
      </c>
      <c r="C10" s="7">
        <v>584.79999999999995</v>
      </c>
      <c r="D10" s="7" t="s">
        <v>10</v>
      </c>
      <c r="F10" s="8"/>
      <c r="G10" s="8"/>
      <c r="I10" s="8"/>
      <c r="J10" s="8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>
      <c r="A11" s="6" t="s">
        <v>11</v>
      </c>
      <c r="B11" s="7">
        <v>75.7</v>
      </c>
      <c r="C11" s="7">
        <v>242</v>
      </c>
      <c r="D11" s="7">
        <v>247</v>
      </c>
      <c r="E11" s="7">
        <v>298.5</v>
      </c>
      <c r="F11" s="8">
        <v>290.7</v>
      </c>
      <c r="G11" s="7">
        <v>273.3</v>
      </c>
      <c r="I11" s="8"/>
      <c r="J11" s="8"/>
      <c r="Y11" s="6"/>
    </row>
    <row r="12" spans="1:25">
      <c r="A12" s="6" t="s">
        <v>12</v>
      </c>
      <c r="B12" s="7" t="s">
        <v>13</v>
      </c>
      <c r="C12" s="7">
        <v>3.7</v>
      </c>
      <c r="D12" s="7">
        <v>4.0999999999999996</v>
      </c>
      <c r="E12" s="7">
        <v>4</v>
      </c>
      <c r="F12" s="8">
        <v>4.4000000000000004</v>
      </c>
      <c r="G12" s="8"/>
      <c r="I12" s="8"/>
      <c r="J12" s="8"/>
      <c r="Y12" s="6"/>
    </row>
    <row r="13" spans="1:25" s="7" customFormat="1">
      <c r="A13" s="20" t="s">
        <v>14</v>
      </c>
      <c r="B13" s="7">
        <v>95.0900000000006</v>
      </c>
      <c r="C13" s="7">
        <v>75.420530155168763</v>
      </c>
      <c r="D13" s="7">
        <v>101.90243632318561</v>
      </c>
      <c r="E13" s="7">
        <v>117.50680000000011</v>
      </c>
      <c r="F13" s="7">
        <v>104.97100000000046</v>
      </c>
      <c r="G13" s="7">
        <v>114.38345199999958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5">
      <c r="I14" s="8"/>
      <c r="J14" s="8"/>
      <c r="Y14" s="6"/>
    </row>
    <row r="15" spans="1:25">
      <c r="I15" s="8"/>
      <c r="J15" s="8"/>
      <c r="Y15" s="6"/>
    </row>
    <row r="16" spans="1:25">
      <c r="I16" s="8"/>
      <c r="J16" s="8"/>
      <c r="Y16" s="6"/>
    </row>
    <row r="17" spans="1:25" s="21" customFormat="1">
      <c r="A17" s="21" t="s">
        <v>15</v>
      </c>
      <c r="B17" s="22">
        <v>2367.252</v>
      </c>
      <c r="C17" s="22">
        <v>2529.8205301551684</v>
      </c>
      <c r="D17" s="22">
        <v>2529.1024363231859</v>
      </c>
      <c r="E17" s="22">
        <v>2583.9340000000002</v>
      </c>
      <c r="F17" s="23">
        <v>2489.6710000000003</v>
      </c>
      <c r="G17" s="23">
        <v>2300.5</v>
      </c>
      <c r="H17" s="23"/>
      <c r="I17" s="23"/>
      <c r="J17" s="23"/>
      <c r="K17" s="23"/>
      <c r="L17" s="24"/>
      <c r="M17" s="23"/>
      <c r="N17" s="23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spans="1:25">
      <c r="B18" s="6" t="s">
        <v>16</v>
      </c>
      <c r="F18" s="8"/>
      <c r="G18" s="8"/>
      <c r="I18" s="8"/>
      <c r="J18" s="8"/>
    </row>
    <row r="19" spans="1:25">
      <c r="F19" s="8"/>
      <c r="G19" s="8"/>
      <c r="I19" s="8"/>
      <c r="J19" s="8"/>
    </row>
    <row r="20" spans="1:25">
      <c r="F20" s="8"/>
      <c r="G20" s="8"/>
      <c r="I20" s="8"/>
      <c r="J20" s="8"/>
      <c r="K20" s="13"/>
    </row>
    <row r="21" spans="1:25" s="26" customFormat="1" ht="17">
      <c r="B21" s="27" t="s">
        <v>17</v>
      </c>
      <c r="C21" s="28"/>
      <c r="D21" s="28"/>
      <c r="E21" s="28"/>
      <c r="F21" s="28"/>
      <c r="G21" s="28"/>
      <c r="H21" s="28"/>
      <c r="I21" s="28"/>
      <c r="J21" s="28"/>
      <c r="K21" s="29"/>
      <c r="L21" s="29"/>
      <c r="M21" s="29"/>
      <c r="N21" s="29"/>
    </row>
    <row r="22" spans="1:25" s="4" customFormat="1">
      <c r="B22" s="4">
        <v>2004</v>
      </c>
      <c r="C22" s="4">
        <v>2008</v>
      </c>
      <c r="D22" s="4">
        <v>2010</v>
      </c>
      <c r="E22" s="4">
        <v>2011</v>
      </c>
      <c r="F22" s="5">
        <v>2012</v>
      </c>
      <c r="G22" s="4">
        <v>2013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s="33" customFormat="1">
      <c r="A23" s="6" t="s">
        <v>18</v>
      </c>
      <c r="B23" s="7">
        <f t="shared" ref="B23:G23" si="0">B3/B17*100</f>
        <v>27.633813383619486</v>
      </c>
      <c r="C23" s="7">
        <f t="shared" si="0"/>
        <v>30.294639120230094</v>
      </c>
      <c r="D23" s="7">
        <f t="shared" si="0"/>
        <v>28.480459694118736</v>
      </c>
      <c r="E23" s="7">
        <f t="shared" si="0"/>
        <v>30.109128174326433</v>
      </c>
      <c r="F23" s="7">
        <f t="shared" si="0"/>
        <v>32.377772002806793</v>
      </c>
      <c r="G23" s="7">
        <f t="shared" si="0"/>
        <v>31.188871984351231</v>
      </c>
      <c r="H23" s="23"/>
      <c r="I23" s="23"/>
      <c r="J23" s="22"/>
      <c r="K23" s="30"/>
      <c r="L23" s="31"/>
      <c r="M23" s="31"/>
      <c r="N23" s="31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s="12" customFormat="1">
      <c r="A24" s="6" t="s">
        <v>2</v>
      </c>
      <c r="B24" s="7">
        <f>B4/B17*100</f>
        <v>28.894262207825783</v>
      </c>
      <c r="C24" s="7"/>
      <c r="D24" s="7"/>
      <c r="E24" s="7">
        <f t="shared" ref="E24:F24" si="1">E4/E17*100</f>
        <v>32.376987957122743</v>
      </c>
      <c r="F24" s="7">
        <f t="shared" si="1"/>
        <v>32.566551966103148</v>
      </c>
      <c r="G24" s="8">
        <f>G4/G17*100</f>
        <v>33.73614431645295</v>
      </c>
      <c r="H24" s="8"/>
      <c r="I24" s="8"/>
      <c r="J24" s="7"/>
      <c r="K24" s="31"/>
      <c r="L24" s="10"/>
      <c r="M24" s="10"/>
      <c r="N24" s="10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s="33" customFormat="1">
      <c r="A25" s="6" t="s">
        <v>3</v>
      </c>
      <c r="B25" s="7"/>
      <c r="C25" s="7">
        <f>C5/C17*100</f>
        <v>32.80865144805712</v>
      </c>
      <c r="D25" s="7">
        <f>D5/D17*100</f>
        <v>36.914281785963148</v>
      </c>
      <c r="E25" s="7" t="s">
        <v>2</v>
      </c>
      <c r="F25" s="8"/>
      <c r="G25" s="8"/>
      <c r="H25" s="8"/>
      <c r="I25" s="8"/>
      <c r="J25" s="7"/>
      <c r="K25" s="31"/>
      <c r="L25" s="31"/>
      <c r="M25" s="31"/>
      <c r="N25" s="31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s="33" customFormat="1">
      <c r="A26" s="6" t="s">
        <v>4</v>
      </c>
      <c r="B26" s="7">
        <f>B6/B17*100</f>
        <v>7.0123501849401748</v>
      </c>
      <c r="C26" s="7" t="s">
        <v>5</v>
      </c>
      <c r="D26" s="7"/>
      <c r="E26" s="7"/>
      <c r="F26" s="8"/>
      <c r="G26" s="8"/>
      <c r="H26" s="8"/>
      <c r="I26" s="16"/>
      <c r="J26" s="16"/>
      <c r="K26" s="8"/>
      <c r="L26" s="31"/>
      <c r="M26" s="31"/>
      <c r="N26" s="31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 s="33" customFormat="1">
      <c r="A27" s="6" t="s">
        <v>6</v>
      </c>
      <c r="B27" s="7">
        <f>B7/B17*100</f>
        <v>0.85753439008605759</v>
      </c>
      <c r="C27" s="8">
        <f t="shared" ref="C27:G27" si="2">C7/C17*100</f>
        <v>1.0870336323151457</v>
      </c>
      <c r="D27" s="7">
        <f t="shared" si="2"/>
        <v>20.647641333151196</v>
      </c>
      <c r="E27" s="7">
        <f t="shared" si="2"/>
        <v>21.259335571264593</v>
      </c>
      <c r="F27" s="8">
        <f t="shared" si="2"/>
        <v>18.986444393656829</v>
      </c>
      <c r="G27" s="7">
        <f t="shared" si="2"/>
        <v>19.368508932840687</v>
      </c>
      <c r="H27" s="8"/>
      <c r="I27" s="16"/>
      <c r="J27" s="16"/>
      <c r="K27" s="8"/>
      <c r="L27" s="31"/>
      <c r="M27" s="31"/>
      <c r="N27" s="31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s="14" customFormat="1">
      <c r="A28" s="14" t="s">
        <v>19</v>
      </c>
      <c r="B28" s="16"/>
      <c r="C28" s="15"/>
      <c r="D28" s="16">
        <f>D8/D17*100</f>
        <v>19.572160972634702</v>
      </c>
      <c r="E28" s="16">
        <f t="shared" ref="E28:G28" si="3">E8/E17*100</f>
        <v>20.20562444706405</v>
      </c>
      <c r="F28" s="16">
        <f t="shared" si="3"/>
        <v>17.946146298045001</v>
      </c>
      <c r="G28" s="16">
        <f t="shared" si="3"/>
        <v>18.300369484894588</v>
      </c>
      <c r="H28" s="8"/>
      <c r="I28" s="8"/>
      <c r="J28" s="7"/>
      <c r="K28" s="31"/>
      <c r="L28" s="17"/>
      <c r="M28" s="17"/>
      <c r="N28" s="17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s="14" customFormat="1">
      <c r="A29" s="14" t="s">
        <v>20</v>
      </c>
      <c r="B29" s="16">
        <f>B9/B17*100</f>
        <v>0.85753439008605759</v>
      </c>
      <c r="C29" s="16">
        <f t="shared" ref="C29:G29" si="4">C9/C17*100</f>
        <v>1.0870336323151457</v>
      </c>
      <c r="D29" s="16">
        <f t="shared" si="4"/>
        <v>1.0754803605164927</v>
      </c>
      <c r="E29" s="16">
        <f t="shared" si="4"/>
        <v>1.0537111242005408</v>
      </c>
      <c r="F29" s="16">
        <f t="shared" si="4"/>
        <v>1.0402980956118297</v>
      </c>
      <c r="G29" s="16">
        <f t="shared" si="4"/>
        <v>1.0681394479460986</v>
      </c>
      <c r="H29" s="8"/>
      <c r="I29" s="7"/>
      <c r="J29" s="7"/>
      <c r="K29" s="8"/>
      <c r="L29" s="17"/>
      <c r="M29" s="17"/>
      <c r="N29" s="17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s="33" customFormat="1">
      <c r="A30" s="6" t="s">
        <v>9</v>
      </c>
      <c r="B30" s="8">
        <f>B10/B17*100</f>
        <v>28.387345326986736</v>
      </c>
      <c r="C30" s="8">
        <f>C10/C17*100</f>
        <v>23.116264297378073</v>
      </c>
      <c r="D30" s="7" t="s">
        <v>10</v>
      </c>
      <c r="E30" s="7"/>
      <c r="F30" s="8"/>
      <c r="G30" s="8"/>
      <c r="H30" s="8"/>
      <c r="I30" s="7"/>
      <c r="J30" s="7"/>
      <c r="K30" s="8"/>
      <c r="L30" s="31"/>
      <c r="M30" s="31"/>
      <c r="N30" s="31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 s="33" customFormat="1">
      <c r="A31" s="6" t="s">
        <v>21</v>
      </c>
      <c r="B31" s="8">
        <f>B11/B17*100</f>
        <v>3.1978006566263333</v>
      </c>
      <c r="C31" s="8">
        <f t="shared" ref="C31:G31" si="5">C11/C17*100</f>
        <v>9.565895964373281</v>
      </c>
      <c r="D31" s="8">
        <f t="shared" si="5"/>
        <v>9.7663106267490338</v>
      </c>
      <c r="E31" s="8">
        <f t="shared" si="5"/>
        <v>11.552152647861748</v>
      </c>
      <c r="F31" s="8">
        <f t="shared" si="5"/>
        <v>11.676241559627757</v>
      </c>
      <c r="G31" s="8">
        <f t="shared" si="5"/>
        <v>11.880026081286678</v>
      </c>
      <c r="H31" s="8"/>
      <c r="I31" s="7"/>
      <c r="J31" s="7"/>
      <c r="K31" s="8"/>
      <c r="L31" s="31"/>
      <c r="M31" s="31"/>
      <c r="N31" s="31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s="33" customFormat="1">
      <c r="A32" s="6" t="s">
        <v>22</v>
      </c>
      <c r="B32" s="7"/>
      <c r="C32" s="8">
        <f>C12/C17*100</f>
        <v>0.14625543416603778</v>
      </c>
      <c r="D32" s="8">
        <f t="shared" ref="D32:F32" si="6">D12/D17*100</f>
        <v>0.1621128484602066</v>
      </c>
      <c r="E32" s="8">
        <f t="shared" si="6"/>
        <v>0.15480271554923616</v>
      </c>
      <c r="F32" s="8">
        <f t="shared" si="6"/>
        <v>0.1767301784050985</v>
      </c>
      <c r="G32" s="8"/>
      <c r="H32" s="8"/>
      <c r="I32" s="7"/>
      <c r="J32" s="7"/>
      <c r="K32" s="8"/>
      <c r="L32" s="31"/>
      <c r="M32" s="31"/>
      <c r="N32" s="31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 s="33" customFormat="1">
      <c r="A33" s="6" t="s">
        <v>14</v>
      </c>
      <c r="B33" s="8">
        <f>B13/B17*100</f>
        <v>4.016893849915455</v>
      </c>
      <c r="C33" s="8">
        <f t="shared" ref="C33:G33" si="7">C13/C17*100</f>
        <v>2.9812601034802571</v>
      </c>
      <c r="D33" s="8">
        <f t="shared" si="7"/>
        <v>4.029193711557669</v>
      </c>
      <c r="E33" s="8">
        <f t="shared" si="7"/>
        <v>4.5475929338752508</v>
      </c>
      <c r="F33" s="8">
        <f t="shared" si="7"/>
        <v>4.2162598994003808</v>
      </c>
      <c r="G33" s="8">
        <f t="shared" si="7"/>
        <v>4.9721126711584258</v>
      </c>
      <c r="H33" s="8"/>
      <c r="I33" s="7"/>
      <c r="J33" s="7"/>
      <c r="K33" s="8"/>
      <c r="L33" s="31"/>
      <c r="M33" s="31"/>
      <c r="N33" s="31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s="33" customFormat="1">
      <c r="A34" s="6"/>
      <c r="B34" s="7"/>
      <c r="C34" s="7"/>
      <c r="D34" s="7"/>
      <c r="E34" s="7"/>
      <c r="F34" s="7"/>
      <c r="G34" s="7"/>
      <c r="H34" s="8"/>
      <c r="I34" s="7"/>
      <c r="J34" s="7"/>
      <c r="K34" s="8"/>
      <c r="L34" s="31"/>
      <c r="M34" s="31"/>
      <c r="N34" s="31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 s="33" customFormat="1">
      <c r="A35" s="6"/>
      <c r="B35" s="7"/>
      <c r="C35" s="7"/>
      <c r="D35" s="7"/>
      <c r="E35" s="7"/>
      <c r="F35" s="7"/>
      <c r="G35" s="7"/>
      <c r="H35" s="8"/>
      <c r="I35" s="7"/>
      <c r="J35" s="7"/>
      <c r="K35" s="8"/>
      <c r="L35" s="31"/>
      <c r="M35" s="31"/>
      <c r="N35" s="31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s="33" customFormat="1">
      <c r="A36" s="6"/>
      <c r="B36" s="7"/>
      <c r="C36" s="7"/>
      <c r="D36" s="7"/>
      <c r="E36" s="7"/>
      <c r="F36" s="7"/>
      <c r="G36" s="7"/>
      <c r="H36" s="8"/>
      <c r="I36" s="7"/>
      <c r="J36" s="7"/>
      <c r="K36" s="8"/>
      <c r="L36" s="31"/>
      <c r="M36" s="31"/>
      <c r="N36" s="31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 s="35" customFormat="1">
      <c r="A37" s="21" t="s">
        <v>15</v>
      </c>
      <c r="B37" s="22">
        <f>B17</f>
        <v>2367.252</v>
      </c>
      <c r="C37" s="22">
        <f t="shared" ref="C37:G37" si="8">C17</f>
        <v>2529.8205301551684</v>
      </c>
      <c r="D37" s="22">
        <f t="shared" si="8"/>
        <v>2529.1024363231859</v>
      </c>
      <c r="E37" s="22">
        <f t="shared" si="8"/>
        <v>2583.9340000000002</v>
      </c>
      <c r="F37" s="22">
        <f t="shared" si="8"/>
        <v>2489.6710000000003</v>
      </c>
      <c r="G37" s="22">
        <f t="shared" si="8"/>
        <v>2300.5</v>
      </c>
      <c r="H37" s="8"/>
      <c r="I37" s="7"/>
      <c r="J37" s="7"/>
      <c r="K37" s="8"/>
      <c r="L37" s="30"/>
      <c r="M37" s="30"/>
      <c r="N37" s="30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s="33" customFormat="1">
      <c r="A38" s="21" t="s">
        <v>23</v>
      </c>
      <c r="B38" s="7">
        <f>SUM(B23+B24+B30+B26)</f>
        <v>91.92777110337218</v>
      </c>
      <c r="C38" s="7">
        <f>SUM(C23+C25+C31+C30)</f>
        <v>95.78545083003857</v>
      </c>
      <c r="D38" s="7">
        <f>SUM(D23+D25+D27+D31)</f>
        <v>95.808693439982108</v>
      </c>
      <c r="E38" s="7">
        <f>SUM(E23+E24+E27+E31)</f>
        <v>95.297604350575526</v>
      </c>
      <c r="F38" s="7">
        <f>SUM(F23+F24+F27+F31)</f>
        <v>95.607009922194521</v>
      </c>
      <c r="G38" s="7">
        <f>SUM(G23+G24+G27+G31)</f>
        <v>96.17355131493153</v>
      </c>
      <c r="H38" s="8"/>
      <c r="I38" s="7"/>
      <c r="J38" s="7"/>
      <c r="K38" s="8"/>
      <c r="L38" s="31"/>
      <c r="M38" s="31"/>
      <c r="N38" s="31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 s="33" customFormat="1">
      <c r="A39" s="21" t="s">
        <v>24</v>
      </c>
      <c r="B39" s="7">
        <f>SUMSQ(B23:B27,B30:B32)</f>
        <v>2464.4817547548232</v>
      </c>
      <c r="C39" s="7">
        <f t="shared" ref="C39:G39" si="9">SUMSQ(C23:C27,C30:C32)</f>
        <v>2621.2438427023326</v>
      </c>
      <c r="D39" s="7">
        <f t="shared" si="9"/>
        <v>2695.532980618053</v>
      </c>
      <c r="E39" s="7">
        <f t="shared" si="9"/>
        <v>2540.2644922055661</v>
      </c>
      <c r="F39" s="7">
        <f t="shared" si="9"/>
        <v>2605.7513480547968</v>
      </c>
      <c r="G39" s="7">
        <f t="shared" si="9"/>
        <v>2627.1473269703711</v>
      </c>
      <c r="H39" s="8"/>
      <c r="I39" s="7"/>
      <c r="J39" s="7"/>
      <c r="K39" s="8"/>
      <c r="L39" s="31"/>
      <c r="M39" s="31"/>
      <c r="N39" s="31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s="38" customFormat="1" ht="14" customHeight="1">
      <c r="A40" s="36" t="s">
        <v>25</v>
      </c>
      <c r="B40" s="37"/>
      <c r="C40" s="37"/>
      <c r="D40" s="16">
        <v>95.317472947167417</v>
      </c>
      <c r="E40" s="16">
        <v>94.898873777327481</v>
      </c>
      <c r="F40" s="16">
        <f>SUM(F23+F24+F28+F31)</f>
        <v>94.56671182658269</v>
      </c>
      <c r="G40" s="16">
        <f>SUM(G23+G24+G28+G31)</f>
        <v>95.105411866985435</v>
      </c>
      <c r="H40" s="8"/>
      <c r="I40" s="7"/>
      <c r="J40" s="7"/>
      <c r="K40" s="8"/>
      <c r="L40" s="8"/>
      <c r="M40" s="8"/>
      <c r="N40" s="8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s="38" customFormat="1" ht="18" customHeight="1">
      <c r="A41" s="36" t="s">
        <v>26</v>
      </c>
      <c r="B41" s="37"/>
      <c r="C41" s="37"/>
      <c r="D41" s="16">
        <f>SUMSQ(D23:D26,D28:D32)</f>
        <v>2653.4340311401807</v>
      </c>
      <c r="E41" s="16">
        <f>SUMSQ(E23:E26,E28:E32)</f>
        <v>2497.6827097029864</v>
      </c>
      <c r="F41" s="16">
        <f>SUMSQ(F23:F26,F28:F32)</f>
        <v>2568.4126644199418</v>
      </c>
      <c r="G41" s="16">
        <f>SUMSQ(G23:G26,G28:G32)</f>
        <v>2588.0526338527611</v>
      </c>
      <c r="H41" s="8"/>
      <c r="I41" s="7"/>
      <c r="J41" s="7"/>
      <c r="K41" s="8"/>
      <c r="L41" s="8"/>
      <c r="M41" s="8"/>
      <c r="N41" s="8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s="33" customFormat="1">
      <c r="A42" s="21"/>
      <c r="B42" s="22"/>
      <c r="C42" s="22"/>
      <c r="D42" s="8"/>
      <c r="E42" s="7"/>
      <c r="F42" s="7"/>
      <c r="G42" s="7"/>
      <c r="H42" s="8"/>
      <c r="I42" s="7"/>
      <c r="J42" s="7"/>
      <c r="K42" s="8"/>
      <c r="L42" s="31"/>
      <c r="M42" s="31"/>
      <c r="N42" s="31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spans="1:25">
      <c r="B43" s="21" t="s">
        <v>27</v>
      </c>
      <c r="C43" s="22"/>
      <c r="D43" s="22"/>
    </row>
  </sheetData>
  <sheetCalcPr fullCalcOnLoad="1"/>
  <phoneticPr fontId="2" type="noConversion"/>
  <pageMargins left="0.75000000000000011" right="0.75000000000000011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Broadcast TV (EnglLang)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2014-11-19T02:57:01Z</dcterms:created>
  <dcterms:modified xsi:type="dcterms:W3CDTF">2014-11-19T02:57:20Z</dcterms:modified>
</cp:coreProperties>
</file>