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xl/worksheets/sheet2.xml" ContentType="application/vnd.openxmlformats-officedocument.spreadsheetml.worksheet+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0" yWindow="0" windowWidth="25440" windowHeight="13380" tabRatio="500" activeTab="1"/>
  </bookViews>
  <sheets>
    <sheet name="Broadcast TV (RV)" sheetId="2" r:id="rId1"/>
    <sheet name="Broadcast TV (MS)" sheetId="3" r:id="rId2"/>
  </sheets>
  <definedNames>
    <definedName name="_ftn1" localSheetId="0">'Broadcast TV (RV)'!#REF!</definedName>
    <definedName name="_ftn2" localSheetId="0">'Broadcast TV (RV)'!#REF!</definedName>
    <definedName name="_ftnref" localSheetId="0">'Broadcast TV (RV)'!#REF!</definedName>
    <definedName name="_xlnm.Print_Area" localSheetId="0">'Broadcast TV (RV)'!#REF!</definedName>
    <definedName name="Z_53A03D0E_38D0_7449_9494_A87029C5A3DD_.wvu.Cols" localSheetId="0" hidden="1">'Broadcast TV (RV)'!$B:$B</definedName>
    <definedName name="Z_76AAADB2_7415_974E_BA98_ED7CDFF7D929_.wvu.Rows" localSheetId="1" hidden="1">'Broadcast TV (MS)'!#REF!</definedName>
    <definedName name="Z_C1CFBDE7_2FAB_EE4D_8BC2_4415671EDD7A_.wvu.Cols" localSheetId="0" hidden="1">'Broadcast TV (RV)'!$B:$B</definedName>
    <definedName name="Z_C2D491F7_5539_274B_90BD_E9E995F70CAC_.wvu.Rows" localSheetId="1" hidden="1">'Broadcast TV (MS)'!#REF!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N47" i="3"/>
  <c r="M47"/>
  <c r="L47"/>
  <c r="K47"/>
  <c r="L46"/>
  <c r="K46"/>
  <c r="N45"/>
  <c r="M45"/>
  <c r="L45"/>
  <c r="K45"/>
  <c r="J45"/>
  <c r="I45"/>
  <c r="H45"/>
  <c r="G45"/>
  <c r="F45"/>
  <c r="E45"/>
  <c r="D45"/>
  <c r="C45"/>
  <c r="B45"/>
  <c r="L44"/>
  <c r="K44"/>
  <c r="J44"/>
  <c r="N34" i="2"/>
</calcChain>
</file>

<file path=xl/comments1.xml><?xml version="1.0" encoding="utf-8"?>
<comments xmlns="http://schemas.openxmlformats.org/spreadsheetml/2006/main">
  <authors>
    <author>Dwayne Winseck</author>
    <author>Lianrui Jia</author>
    <author>LR</author>
  </authors>
  <commentList>
    <comment ref="C3" authorId="0">
      <text>
        <r>
          <rPr>
            <sz val="9"/>
            <color indexed="81"/>
            <rFont val="Verdana"/>
          </rPr>
          <t>CBC AR 1989-1990.</t>
        </r>
      </text>
    </comment>
    <comment ref="D3" authorId="0">
      <text>
        <r>
          <rPr>
            <sz val="9"/>
            <color indexed="81"/>
            <rFont val="Verdana"/>
          </rPr>
          <t xml:space="preserve">CBC AR 1990-1991.
</t>
        </r>
      </text>
    </comment>
    <comment ref="E3" authorId="0">
      <text>
        <r>
          <rPr>
            <sz val="9"/>
            <color indexed="81"/>
            <rFont val="Verdana"/>
          </rPr>
          <t xml:space="preserve">CBC AR 1992-1993.
</t>
        </r>
      </text>
    </comment>
    <comment ref="F3" authorId="1">
      <text>
        <r>
          <rPr>
            <sz val="10"/>
            <color indexed="81"/>
            <rFont val="Calibri"/>
          </rPr>
          <t>CBC AR 1996-1997, p. 54.</t>
        </r>
      </text>
    </comment>
    <comment ref="G3" authorId="1">
      <text>
        <r>
          <rPr>
            <b/>
            <sz val="9"/>
            <color indexed="81"/>
            <rFont val="Calibri"/>
            <family val="2"/>
          </rPr>
          <t>Lianrui Jia:</t>
        </r>
        <r>
          <rPr>
            <sz val="9"/>
            <color indexed="81"/>
            <rFont val="Calibri"/>
            <family val="2"/>
          </rPr>
          <t xml:space="preserve">
CRTC</t>
        </r>
      </text>
    </comment>
    <comment ref="H3" authorId="0">
      <text>
        <r>
          <rPr>
            <sz val="9"/>
            <color indexed="81"/>
            <rFont val="Verdana"/>
          </rPr>
          <t xml:space="preserve">CBC AR 2000-2001, 46.
</t>
        </r>
      </text>
    </comment>
    <comment ref="I3" authorId="0">
      <text>
        <r>
          <rPr>
            <sz val="9"/>
            <color indexed="81"/>
            <rFont val="Verdana"/>
          </rPr>
          <t>CBC AR 2003-2004, p. 51.</t>
        </r>
      </text>
    </comment>
    <comment ref="J3" authorId="2">
      <text>
        <r>
          <rPr>
            <b/>
            <sz val="9"/>
            <color indexed="81"/>
            <rFont val="Calibri"/>
            <family val="2"/>
          </rPr>
          <t>LR:</t>
        </r>
        <r>
          <rPr>
            <sz val="9"/>
            <color indexed="81"/>
            <rFont val="Calibri"/>
            <family val="2"/>
          </rPr>
          <t xml:space="preserve">
CRTC CBC TV Aggregate Annual Return, 2008</t>
        </r>
      </text>
    </comment>
    <comment ref="K3" authorId="2">
      <text>
        <r>
          <rPr>
            <b/>
            <sz val="9"/>
            <color indexed="81"/>
            <rFont val="Calibri"/>
            <family val="2"/>
          </rPr>
          <t>LR:</t>
        </r>
        <r>
          <rPr>
            <sz val="9"/>
            <color indexed="81"/>
            <rFont val="Calibri"/>
            <family val="2"/>
          </rPr>
          <t xml:space="preserve">
CRTC CBC TV Aggregate Annual Return, 2010</t>
        </r>
      </text>
    </comment>
    <comment ref="L3" authorId="2">
      <text>
        <r>
          <rPr>
            <b/>
            <sz val="9"/>
            <color indexed="81"/>
            <rFont val="Calibri"/>
            <family val="2"/>
          </rPr>
          <t>LR:</t>
        </r>
        <r>
          <rPr>
            <sz val="9"/>
            <color indexed="81"/>
            <rFont val="Calibri"/>
            <family val="2"/>
          </rPr>
          <t xml:space="preserve">
CRTC CBC TV Aggregate Annual Return, 2011</t>
        </r>
      </text>
    </comment>
    <comment ref="M3" authorId="2">
      <text>
        <r>
          <rPr>
            <b/>
            <sz val="9"/>
            <color indexed="81"/>
            <rFont val="Calibri"/>
            <family val="2"/>
          </rPr>
          <t>LR:</t>
        </r>
        <r>
          <rPr>
            <sz val="9"/>
            <color indexed="81"/>
            <rFont val="Calibri"/>
            <family val="2"/>
          </rPr>
          <t xml:space="preserve">
CRTC CBC TV Aggregate Annual Return, 2012</t>
        </r>
      </text>
    </comment>
    <comment ref="N3" authorId="2">
      <text>
        <r>
          <rPr>
            <b/>
            <sz val="9"/>
            <color indexed="81"/>
            <rFont val="Verdana"/>
          </rPr>
          <t>LR:</t>
        </r>
        <r>
          <rPr>
            <sz val="9"/>
            <color indexed="81"/>
            <rFont val="Verdana"/>
          </rPr>
          <t xml:space="preserve">
including CBC Annual Appropriate plus advertising revenue from programming, minus government funding in radio as reported in CRTC Aggregate Annual report for CBC Radio</t>
        </r>
      </text>
    </comment>
    <comment ref="L4" authorId="2">
      <text>
        <r>
          <rPr>
            <b/>
            <sz val="9"/>
            <color indexed="81"/>
            <rFont val="Calibri"/>
            <family val="2"/>
          </rPr>
          <t>LR:</t>
        </r>
        <r>
          <rPr>
            <sz val="9"/>
            <color indexed="81"/>
            <rFont val="Calibri"/>
            <family val="2"/>
          </rPr>
          <t xml:space="preserve">
CRTC BCE TV Aggregate Annual Returns, 2011</t>
        </r>
      </text>
    </comment>
    <comment ref="M4" authorId="2">
      <text>
        <r>
          <rPr>
            <b/>
            <sz val="9"/>
            <color indexed="81"/>
            <rFont val="Calibri"/>
            <family val="2"/>
          </rPr>
          <t>LR:</t>
        </r>
        <r>
          <rPr>
            <sz val="9"/>
            <color indexed="81"/>
            <rFont val="Calibri"/>
            <family val="2"/>
          </rPr>
          <t xml:space="preserve">
CRTC BCE TV Aggregate Annual Returns, 2012</t>
        </r>
      </text>
    </comment>
    <comment ref="N4" authorId="2">
      <text>
        <r>
          <rPr>
            <b/>
            <sz val="9"/>
            <color indexed="81"/>
            <rFont val="Verdana"/>
          </rPr>
          <t>LR:</t>
        </r>
        <r>
          <rPr>
            <sz val="9"/>
            <color indexed="81"/>
            <rFont val="Verdana"/>
          </rPr>
          <t xml:space="preserve">
CRTC BCE TV Aggregate Annual Returns, 2013</t>
        </r>
      </text>
    </comment>
    <comment ref="J5" authorId="2">
      <text>
        <r>
          <rPr>
            <b/>
            <sz val="9"/>
            <color indexed="81"/>
            <rFont val="Calibri"/>
            <family val="2"/>
          </rPr>
          <t>LR:</t>
        </r>
        <r>
          <rPr>
            <sz val="9"/>
            <color indexed="81"/>
            <rFont val="Calibri"/>
            <family val="2"/>
          </rPr>
          <t xml:space="preserve">
CRTC CTVGlobeMedia Aggregate Annual Returns, 2008</t>
        </r>
      </text>
    </comment>
    <comment ref="K5" authorId="2">
      <text>
        <r>
          <rPr>
            <b/>
            <sz val="9"/>
            <color indexed="81"/>
            <rFont val="Calibri"/>
            <family val="2"/>
          </rPr>
          <t>LR:</t>
        </r>
        <r>
          <rPr>
            <sz val="9"/>
            <color indexed="81"/>
            <rFont val="Calibri"/>
            <family val="2"/>
          </rPr>
          <t xml:space="preserve">
CTRC CTVGlobeMedia Aggregate Annual Return, 2010</t>
        </r>
      </text>
    </comment>
    <comment ref="I6" authorId="0">
      <text>
        <r>
          <rPr>
            <sz val="9"/>
            <color indexed="81"/>
            <rFont val="Verdana"/>
          </rPr>
          <t>CRTC BPMR 2006, p. 61.</t>
        </r>
      </text>
    </comment>
    <comment ref="B7" authorId="0">
      <text>
        <r>
          <rPr>
            <sz val="9"/>
            <color indexed="81"/>
            <rFont val="Verdana"/>
          </rPr>
          <t xml:space="preserve">FP Infomart CTV (Baton) Company Profile, 1998, p.11. Total revenues * .96 to exclude revenues from broadcast production as noted in source. </t>
        </r>
      </text>
    </comment>
    <comment ref="C7" authorId="0">
      <text>
        <r>
          <rPr>
            <sz val="9"/>
            <color indexed="81"/>
            <rFont val="Verdana"/>
          </rPr>
          <t xml:space="preserve">FP Infomart CTV (Baton) Company Profile, 1998, p.11. Total revenues * .96 to exclude revenues from broadcast production as noted in source. </t>
        </r>
      </text>
    </comment>
    <comment ref="D7" authorId="0">
      <text>
        <r>
          <rPr>
            <sz val="9"/>
            <color indexed="81"/>
            <rFont val="Verdana"/>
          </rPr>
          <t xml:space="preserve">FP Infomart CTV (Baton) Company Profile, 1998, p.11. Total revenues * .96 to exclude revenues from broadcast production as noted in source. </t>
        </r>
      </text>
    </comment>
    <comment ref="E7" authorId="0">
      <text>
        <r>
          <rPr>
            <sz val="9"/>
            <color indexed="81"/>
            <rFont val="Verdana"/>
          </rPr>
          <t xml:space="preserve">FP Infomart CTV (Baton) Company Profile, 1998, p.11. Total revenues * .96 to exclude revenues from broadcast production as noted in source. </t>
        </r>
      </text>
    </comment>
    <comment ref="F7" authorId="0">
      <text>
        <r>
          <rPr>
            <sz val="9"/>
            <color indexed="81"/>
            <rFont val="Verdana"/>
          </rPr>
          <t>FP Infomart Baton Company Profile, 1998, p.9.</t>
        </r>
      </text>
    </comment>
    <comment ref="G7" authorId="0">
      <text>
        <r>
          <rPr>
            <sz val="9"/>
            <color indexed="81"/>
            <rFont val="Verdana"/>
          </rPr>
          <t>CRTC Broadcast Policy Monitoring Report, 2000, p. 37.</t>
        </r>
      </text>
    </comment>
    <comment ref="H7" authorId="0">
      <text>
        <r>
          <rPr>
            <sz val="9"/>
            <color indexed="81"/>
            <rFont val="Verdana"/>
          </rPr>
          <t>CRTC, Broadcasting Policy Monitoring Report 2004, p. 60.</t>
        </r>
      </text>
    </comment>
    <comment ref="B8" authorId="0">
      <text>
        <r>
          <rPr>
            <sz val="9"/>
            <color indexed="81"/>
            <rFont val="Verdana"/>
          </rPr>
          <t xml:space="preserve">Electrohome AR 1985, p. 10. </t>
        </r>
      </text>
    </comment>
    <comment ref="C8" authorId="0">
      <text>
        <r>
          <rPr>
            <sz val="9"/>
            <color indexed="81"/>
            <rFont val="Verdana"/>
          </rPr>
          <t>Electrohome AR 1989, p. 20.</t>
        </r>
      </text>
    </comment>
    <comment ref="D8" authorId="0">
      <text>
        <r>
          <rPr>
            <sz val="9"/>
            <color indexed="81"/>
            <rFont val="Verdana"/>
          </rPr>
          <t>Electrohome AR 1991, p. 10.</t>
        </r>
      </text>
    </comment>
    <comment ref="E8" authorId="0">
      <text>
        <r>
          <rPr>
            <sz val="9"/>
            <color indexed="81"/>
            <rFont val="Verdana"/>
          </rPr>
          <t>Electrohome AR 1993, p. 15.</t>
        </r>
      </text>
    </comment>
    <comment ref="F15" authorId="0">
      <text>
        <r>
          <rPr>
            <sz val="9"/>
            <color indexed="81"/>
            <rFont val="Verdana"/>
          </rPr>
          <t>CHUM AR 1997, p. 16 - pay/spec TV and radio revenues.</t>
        </r>
      </text>
    </comment>
    <comment ref="G15" authorId="0">
      <text>
        <r>
          <rPr>
            <sz val="9"/>
            <color indexed="81"/>
            <rFont val="Verdana"/>
          </rPr>
          <t xml:space="preserve">CHUM AR 2000, p. 26 minus Specialty and Pay $ and Radio $ from CRTC Specialty and Pay TV Fin Sums, 1998-2002 and BPMR, 2001, p. 5, respectively.
</t>
        </r>
      </text>
    </comment>
    <comment ref="H15" authorId="0">
      <text>
        <r>
          <rPr>
            <sz val="9"/>
            <color indexed="81"/>
            <rFont val="Verdana"/>
          </rPr>
          <t xml:space="preserve">CHUM AR 2000, p. 51 minus Specialty and Pay $ from CRTC Specialty and Pay TV Fin Sums, 2000-2004.
</t>
        </r>
      </text>
    </comment>
    <comment ref="I15" authorId="0">
      <text>
        <r>
          <rPr>
            <sz val="9"/>
            <color indexed="81"/>
            <rFont val="Verdana"/>
          </rPr>
          <t>CHUM AR 2005, p. 28 - Specialty and Pay $ from CRTC Specialty and Pay TV Fin Sums, 2000-2004</t>
        </r>
      </text>
    </comment>
    <comment ref="G16" authorId="0">
      <text>
        <r>
          <rPr>
            <sz val="9"/>
            <color indexed="81"/>
            <rFont val="Verdana"/>
          </rPr>
          <t>CRTC, Broadcasting Policy Monitoring Report 2000, p. 37.</t>
        </r>
      </text>
    </comment>
    <comment ref="H16" authorId="0">
      <text>
        <r>
          <rPr>
            <sz val="9"/>
            <color indexed="81"/>
            <rFont val="Verdana"/>
          </rPr>
          <t>CRTC, Broadcasting Policy Monitoring Report 2004, p. 60.</t>
        </r>
      </text>
    </comment>
    <comment ref="I16" authorId="0">
      <text>
        <r>
          <rPr>
            <sz val="9"/>
            <color indexed="81"/>
            <rFont val="Verdana"/>
          </rPr>
          <t>CRTC BPMR 2006, p. 61.</t>
        </r>
      </text>
    </comment>
    <comment ref="K18" authorId="2">
      <text>
        <r>
          <rPr>
            <b/>
            <sz val="9"/>
            <color indexed="81"/>
            <rFont val="Calibri"/>
            <family val="2"/>
          </rPr>
          <t>LR:</t>
        </r>
        <r>
          <rPr>
            <sz val="9"/>
            <color indexed="81"/>
            <rFont val="Calibri"/>
            <family val="2"/>
          </rPr>
          <t xml:space="preserve">
CRTC Shaw TV Aggregate Annual Returns, 2010</t>
        </r>
      </text>
    </comment>
    <comment ref="L18" authorId="2">
      <text>
        <r>
          <rPr>
            <b/>
            <sz val="9"/>
            <color indexed="81"/>
            <rFont val="Calibri"/>
            <family val="2"/>
          </rPr>
          <t>LR:</t>
        </r>
        <r>
          <rPr>
            <sz val="9"/>
            <color indexed="81"/>
            <rFont val="Calibri"/>
            <family val="2"/>
          </rPr>
          <t xml:space="preserve">
CRTC Shaw TV Aggregate Annual Returns, 2011</t>
        </r>
      </text>
    </comment>
    <comment ref="M18" authorId="2">
      <text>
        <r>
          <rPr>
            <b/>
            <sz val="9"/>
            <color indexed="81"/>
            <rFont val="Calibri"/>
            <family val="2"/>
          </rPr>
          <t>LR:</t>
        </r>
        <r>
          <rPr>
            <sz val="9"/>
            <color indexed="81"/>
            <rFont val="Calibri"/>
            <family val="2"/>
          </rPr>
          <t xml:space="preserve">
CRTC Shaw TV Aggregate Annual Returns, 2012</t>
        </r>
      </text>
    </comment>
    <comment ref="N18" authorId="2">
      <text>
        <r>
          <rPr>
            <b/>
            <sz val="9"/>
            <color indexed="81"/>
            <rFont val="Verdana"/>
          </rPr>
          <t>LR:</t>
        </r>
        <r>
          <rPr>
            <sz val="9"/>
            <color indexed="81"/>
            <rFont val="Verdana"/>
          </rPr>
          <t xml:space="preserve">
CRTC Shaw TV Aggregate Annual Returns, 2013</t>
        </r>
      </text>
    </comment>
    <comment ref="H19" authorId="0">
      <text>
        <r>
          <rPr>
            <sz val="9"/>
            <color indexed="81"/>
            <rFont val="Verdana"/>
          </rPr>
          <t xml:space="preserve">Corus AR 2000, p 74 contains commentary that indicate approximately 87.5% of the company's revenue growth of $9.5 million in its "Diversified Media" segment stemmed from its acquisition of four conventional tv stations from Power Corp that year. One of those four stations, CHUA of Quebec was sold the following year (Corus, AR 2001, p. 14).
</t>
        </r>
      </text>
    </comment>
    <comment ref="J19" authorId="0">
      <text>
        <r>
          <rPr>
            <sz val="9"/>
            <color indexed="81"/>
            <rFont val="Verdana"/>
          </rPr>
          <t>Estimate of revenues for Corus three conventional tv stations: Channel 12 (Oshawa), CHEX TV (Peterborough) and CKWS TV (Kingston).</t>
        </r>
      </text>
    </comment>
    <comment ref="K19" authorId="0">
      <text>
        <r>
          <rPr>
            <sz val="9"/>
            <color indexed="81"/>
            <rFont val="Verdana"/>
          </rPr>
          <t>Estimate uses earlier estimates of Corus' revenues for its three revenue stations minus the the y-o-y growth rate between 2008 and 2010 of - .55% as per CRTC, CMR 2013, p. 90.</t>
        </r>
      </text>
    </comment>
    <comment ref="L19" authorId="0">
      <text>
        <r>
          <rPr>
            <sz val="9"/>
            <color indexed="81"/>
            <rFont val="Verdana"/>
          </rPr>
          <t>Estimate uses earlier estimates of Corus' revenues for its three revenue stations minus the the y-o-y growth rate between 2008 and 2010 of - .55% as per CRTC, CMR 2013, p. 90.</t>
        </r>
      </text>
    </comment>
    <comment ref="M19" authorId="0">
      <text>
        <r>
          <rPr>
            <sz val="9"/>
            <color indexed="81"/>
            <rFont val="Verdana"/>
          </rPr>
          <t>Estimate uses earlier estimates of Corus' revenues for its three revenue stations minus the the y-o-y growth rate between 2008 and 2010 of - .55% as per CRTC, CMR 2013, p. 90.</t>
        </r>
      </text>
    </comment>
    <comment ref="N19" authorId="0">
      <text>
        <r>
          <rPr>
            <sz val="9"/>
            <color indexed="81"/>
            <rFont val="Verdana"/>
          </rPr>
          <t>Estimate uses earlier estimates of Corus' revenues for its three revenue stations minus the the y-o-y growth rate between 2008 and 2010 of - .55% as per CRTC, CMR 2013, p. 90.</t>
        </r>
      </text>
    </comment>
    <comment ref="F20" authorId="0">
      <text>
        <r>
          <rPr>
            <sz val="9"/>
            <color indexed="81"/>
            <rFont val="Verdana"/>
          </rPr>
          <t xml:space="preserve">Canwest, AR 1999, p. 20. 
</t>
        </r>
      </text>
    </comment>
    <comment ref="G20" authorId="0">
      <text>
        <r>
          <rPr>
            <sz val="9"/>
            <color indexed="81"/>
            <rFont val="Verdana"/>
          </rPr>
          <t>CRTC Broadcast Policy Monitoring Report, 2000, p. 37.</t>
        </r>
      </text>
    </comment>
    <comment ref="H20" authorId="0">
      <text>
        <r>
          <rPr>
            <sz val="9"/>
            <color indexed="81"/>
            <rFont val="Verdana"/>
          </rPr>
          <t>CRTC Broadcasting Policy Monitoring Report 2004, p. 60.</t>
        </r>
      </text>
    </comment>
    <comment ref="I20" authorId="0">
      <text>
        <r>
          <rPr>
            <sz val="9"/>
            <color indexed="81"/>
            <rFont val="Verdana"/>
          </rPr>
          <t xml:space="preserve">Canwest AR 2005, p. 15 - pay and specialty TV revenues as stated in CRTC Individual Pay and Specialty TV Fin Sums. </t>
        </r>
      </text>
    </comment>
    <comment ref="J20" authorId="2">
      <text>
        <r>
          <rPr>
            <sz val="9"/>
            <color indexed="81"/>
            <rFont val="Calibri"/>
            <family val="2"/>
          </rPr>
          <t>Canwest AR 2009, p. 13 - pay and specialty TV revenues as stated in CRTC Individual Pay and Specialty TV Fin Sums.</t>
        </r>
      </text>
    </comment>
    <comment ref="G21" authorId="0">
      <text>
        <r>
          <rPr>
            <sz val="9"/>
            <color indexed="81"/>
            <rFont val="Verdana"/>
          </rPr>
          <t xml:space="preserve">WIC, AR 1998. </t>
        </r>
      </text>
    </comment>
    <comment ref="J22" authorId="2">
      <text>
        <r>
          <rPr>
            <b/>
            <sz val="9"/>
            <color indexed="81"/>
            <rFont val="Calibri"/>
            <family val="2"/>
          </rPr>
          <t>LR:</t>
        </r>
        <r>
          <rPr>
            <sz val="9"/>
            <color indexed="81"/>
            <rFont val="Calibri"/>
            <family val="2"/>
          </rPr>
          <t xml:space="preserve">
CRTC Rogers TV Aggregate Annual Returns, 2008
</t>
        </r>
      </text>
    </comment>
    <comment ref="K22" authorId="2">
      <text>
        <r>
          <rPr>
            <b/>
            <sz val="9"/>
            <color indexed="81"/>
            <rFont val="Calibri"/>
            <family val="2"/>
          </rPr>
          <t>LR:</t>
        </r>
        <r>
          <rPr>
            <sz val="9"/>
            <color indexed="81"/>
            <rFont val="Calibri"/>
            <family val="2"/>
          </rPr>
          <t xml:space="preserve">
CRTC Rogers TV Aggregate Annual Returns, 2010
</t>
        </r>
      </text>
    </comment>
    <comment ref="L22" authorId="2">
      <text>
        <r>
          <rPr>
            <b/>
            <sz val="9"/>
            <color indexed="81"/>
            <rFont val="Calibri"/>
            <family val="2"/>
          </rPr>
          <t>LR:</t>
        </r>
        <r>
          <rPr>
            <sz val="9"/>
            <color indexed="81"/>
            <rFont val="Calibri"/>
            <family val="2"/>
          </rPr>
          <t xml:space="preserve">
CRTC Rgoers TV Aggregate Annual Returns, 2011</t>
        </r>
      </text>
    </comment>
    <comment ref="M22" authorId="2">
      <text>
        <r>
          <rPr>
            <b/>
            <sz val="9"/>
            <color indexed="81"/>
            <rFont val="Calibri"/>
            <family val="2"/>
          </rPr>
          <t>LR:</t>
        </r>
        <r>
          <rPr>
            <sz val="9"/>
            <color indexed="81"/>
            <rFont val="Calibri"/>
            <family val="2"/>
          </rPr>
          <t xml:space="preserve">
CRTC Rogers TV Aggregate Annual Returns, 2012</t>
        </r>
      </text>
    </comment>
    <comment ref="N22" authorId="2">
      <text>
        <r>
          <rPr>
            <b/>
            <sz val="9"/>
            <color indexed="81"/>
            <rFont val="Verdana"/>
          </rPr>
          <t>LR:</t>
        </r>
        <r>
          <rPr>
            <sz val="9"/>
            <color indexed="81"/>
            <rFont val="Verdana"/>
          </rPr>
          <t xml:space="preserve">
CRTC Rogers TV Aggregate Annual Returns, 2013</t>
        </r>
      </text>
    </comment>
    <comment ref="B23" authorId="0">
      <text>
        <r>
          <rPr>
            <sz val="9"/>
            <color indexed="81"/>
            <rFont val="Verdana"/>
          </rPr>
          <t>Maclean Hunter AR 1991, p. 65. TV and Radio revenues split 2/3rds and 1/3rd, respectively.</t>
        </r>
      </text>
    </comment>
    <comment ref="C23" authorId="0">
      <text>
        <r>
          <rPr>
            <sz val="9"/>
            <color indexed="81"/>
            <rFont val="Verdana"/>
          </rPr>
          <t>Maclean Hunter AR 1991, p. 65. TV and Radio revenues split 2/3rds and 1/3rd, respectively.</t>
        </r>
      </text>
    </comment>
    <comment ref="D23" authorId="0">
      <text>
        <r>
          <rPr>
            <sz val="9"/>
            <color indexed="81"/>
            <rFont val="Verdana"/>
          </rPr>
          <t>Maclean Hunter AR 1991, p. 65. TV and Radio revenues split 2/3rds and 1/3rd, respectively.</t>
        </r>
      </text>
    </comment>
    <comment ref="B24" authorId="0">
      <text>
        <r>
          <rPr>
            <sz val="9"/>
            <color indexed="81"/>
            <rFont val="Verdana"/>
          </rPr>
          <t>Selkirk AR 1985, p. 26.</t>
        </r>
      </text>
    </comment>
    <comment ref="C24" authorId="0">
      <text>
        <r>
          <rPr>
            <sz val="9"/>
            <color indexed="81"/>
            <rFont val="Verdana"/>
          </rPr>
          <t xml:space="preserve">Selkirk, AR 1988, np (segmented info). Broadcast revenue split between tv and radio in same proportion as 1984, when both segments were identified separately, i.e. 79.8% / 20.2%. 
</t>
        </r>
      </text>
    </comment>
    <comment ref="H25" authorId="0">
      <text>
        <r>
          <rPr>
            <sz val="9"/>
            <color indexed="81"/>
            <rFont val="Verdana"/>
          </rPr>
          <t xml:space="preserve">TVA Groupe Annual Report 2000, p. 72. 
</t>
        </r>
      </text>
    </comment>
    <comment ref="I25" authorId="0">
      <text>
        <r>
          <rPr>
            <sz val="9"/>
            <color indexed="81"/>
            <rFont val="Verdana"/>
          </rPr>
          <t xml:space="preserve">Groupe TVA Consolidated Financial Report 2005, p. 63 minus Specialty and Pay TV revenues as derived from CRTC's Individual Pay and Specialty Fin Sums. </t>
        </r>
        <r>
          <rPr>
            <b/>
            <sz val="9"/>
            <color indexed="81"/>
            <rFont val="Verdana"/>
          </rPr>
          <t xml:space="preserve"> </t>
        </r>
      </text>
    </comment>
    <comment ref="J25" authorId="2">
      <text>
        <r>
          <rPr>
            <sz val="9"/>
            <color indexed="81"/>
            <rFont val="Calibri"/>
            <family val="2"/>
          </rPr>
          <t xml:space="preserve">Quebecor, Annual Info Form, p. A2 minus Specialty and Pay TV revenues as derived from CRTC's Individual Pay and Specialty Fin Sums. </t>
        </r>
        <r>
          <rPr>
            <b/>
            <sz val="9"/>
            <color indexed="81"/>
            <rFont val="Calibri"/>
            <family val="2"/>
          </rPr>
          <t xml:space="preserve"> </t>
        </r>
      </text>
    </comment>
    <comment ref="K25" authorId="2">
      <text>
        <r>
          <rPr>
            <sz val="9"/>
            <color indexed="81"/>
            <rFont val="Calibri"/>
            <family val="2"/>
          </rPr>
          <t xml:space="preserve">Groupe TVA Consolidated Financial Report 2010, p. 66 minus Specialty and Pay TV revenues as derived from CRTC's Individual Pay and Specialty Fin Sums.  
</t>
        </r>
      </text>
    </comment>
    <comment ref="L25" authorId="2">
      <text>
        <r>
          <rPr>
            <sz val="9"/>
            <color indexed="81"/>
            <rFont val="Calibri"/>
            <family val="2"/>
          </rPr>
          <t xml:space="preserve">Groupe TVA Consolidated Financial Report 2012, p. 54 minus Specialty and Pay TV revenues as derived from CRTC's Individual Pay and Specialty Fin Sums.  
</t>
        </r>
      </text>
    </comment>
    <comment ref="M25" authorId="2">
      <text>
        <r>
          <rPr>
            <sz val="9"/>
            <color indexed="81"/>
            <rFont val="Calibri"/>
            <family val="2"/>
          </rPr>
          <t xml:space="preserve">Groupe TVA Consolidated Financial Report 2012, p. 57 minus Specialty and Pay TV revenues as derived from CRTC's Individual Pay and Specialty Fin Sums.  </t>
        </r>
      </text>
    </comment>
    <comment ref="N25" authorId="2">
      <text>
        <r>
          <rPr>
            <sz val="9"/>
            <color indexed="81"/>
            <rFont val="Verdana"/>
          </rPr>
          <t xml:space="preserve">Groupe TVA Consolidated Financial Report 2013, p. 56 minus Specialty and Pay TV revenues as derived from CRTC's Individual Pay and Specialty Fin Sums.  </t>
        </r>
      </text>
    </comment>
    <comment ref="B26" authorId="0">
      <text>
        <r>
          <rPr>
            <sz val="9"/>
            <color indexed="81"/>
            <rFont val="Verdana"/>
          </rPr>
          <t>FP Infomart TVA Group Inc. Profile, p. 9.</t>
        </r>
      </text>
    </comment>
    <comment ref="C26" authorId="0">
      <text>
        <r>
          <rPr>
            <sz val="9"/>
            <color indexed="81"/>
            <rFont val="Verdana"/>
          </rPr>
          <t>TeleMetropole AR 1989, p. 16.</t>
        </r>
      </text>
    </comment>
    <comment ref="D26" authorId="0">
      <text>
        <r>
          <rPr>
            <sz val="9"/>
            <color indexed="81"/>
            <rFont val="Verdana"/>
          </rPr>
          <t>TeleMetropole AR 1993, p. 12.</t>
        </r>
      </text>
    </comment>
    <comment ref="E26" authorId="0">
      <text>
        <r>
          <rPr>
            <sz val="9"/>
            <color indexed="81"/>
            <rFont val="Verdana"/>
          </rPr>
          <t>TeleMetropole AR 1993, p. 12.</t>
        </r>
      </text>
    </comment>
    <comment ref="F26" authorId="0">
      <text>
        <r>
          <rPr>
            <sz val="9"/>
            <color indexed="81"/>
            <rFont val="Verdana"/>
          </rPr>
          <t>Groupe TVA, Annual Report 1997, p. 33.</t>
        </r>
      </text>
    </comment>
    <comment ref="G26" authorId="0">
      <text>
        <r>
          <rPr>
            <sz val="9"/>
            <color indexed="81"/>
            <rFont val="Verdana"/>
          </rPr>
          <t>TVA Annual Report 1999, p. 39.</t>
        </r>
      </text>
    </comment>
    <comment ref="J29" authorId="2">
      <text>
        <r>
          <rPr>
            <b/>
            <sz val="9"/>
            <color indexed="81"/>
            <rFont val="Calibri"/>
            <family val="2"/>
          </rPr>
          <t>LR:</t>
        </r>
        <r>
          <rPr>
            <sz val="9"/>
            <color indexed="81"/>
            <rFont val="Calibri"/>
            <family val="2"/>
          </rPr>
          <t xml:space="preserve">
CRTC Remstar TV Aggregate Annual Returns, 2008
</t>
        </r>
      </text>
    </comment>
    <comment ref="K29" authorId="2">
      <text>
        <r>
          <rPr>
            <b/>
            <sz val="9"/>
            <color indexed="81"/>
            <rFont val="Calibri"/>
            <family val="2"/>
          </rPr>
          <t>LR:</t>
        </r>
        <r>
          <rPr>
            <sz val="9"/>
            <color indexed="81"/>
            <rFont val="Calibri"/>
            <family val="2"/>
          </rPr>
          <t xml:space="preserve">
CRTC Remstar TV Aggregate Annual Returns, 2010</t>
        </r>
      </text>
    </comment>
    <comment ref="L29" authorId="2">
      <text>
        <r>
          <rPr>
            <b/>
            <sz val="9"/>
            <color indexed="81"/>
            <rFont val="Calibri"/>
            <family val="2"/>
          </rPr>
          <t>LR:</t>
        </r>
        <r>
          <rPr>
            <sz val="9"/>
            <color indexed="81"/>
            <rFont val="Calibri"/>
            <family val="2"/>
          </rPr>
          <t xml:space="preserve">
CRTC Remstar Aggregate Annual Returns, 2011
</t>
        </r>
      </text>
    </comment>
    <comment ref="M29" authorId="2">
      <text>
        <r>
          <rPr>
            <b/>
            <sz val="9"/>
            <color indexed="81"/>
            <rFont val="Calibri"/>
            <family val="2"/>
          </rPr>
          <t>LR:</t>
        </r>
        <r>
          <rPr>
            <sz val="9"/>
            <color indexed="81"/>
            <rFont val="Calibri"/>
            <family val="2"/>
          </rPr>
          <t xml:space="preserve">
CTRC V Interactions TV Aggregate Annual Returns, 2012</t>
        </r>
      </text>
    </comment>
    <comment ref="N29" authorId="2">
      <text>
        <r>
          <rPr>
            <b/>
            <sz val="9"/>
            <color indexed="81"/>
            <rFont val="Verdana"/>
          </rPr>
          <t>LR:</t>
        </r>
        <r>
          <rPr>
            <sz val="9"/>
            <color indexed="81"/>
            <rFont val="Verdana"/>
          </rPr>
          <t xml:space="preserve">
CTRC V Interactions TV Aggregate Annual Returns, 2013</t>
        </r>
      </text>
    </comment>
    <comment ref="I30" authorId="0">
      <text>
        <r>
          <rPr>
            <sz val="9"/>
            <color indexed="81"/>
            <rFont val="Verdana"/>
          </rPr>
          <t>CRTC, BPMR, p. 64.</t>
        </r>
      </text>
    </comment>
    <comment ref="B32" authorId="0">
      <text>
        <r>
          <rPr>
            <sz val="9"/>
            <color indexed="81"/>
            <rFont val="Verdana"/>
          </rPr>
          <t>CFCF, AR 1985, np.</t>
        </r>
      </text>
    </comment>
    <comment ref="C32" authorId="0">
      <text>
        <r>
          <rPr>
            <sz val="9"/>
            <color indexed="81"/>
            <rFont val="Verdana"/>
          </rPr>
          <t>CFCF, AR 1993, p. 12.</t>
        </r>
      </text>
    </comment>
    <comment ref="D32" authorId="0">
      <text>
        <r>
          <rPr>
            <sz val="9"/>
            <color indexed="81"/>
            <rFont val="Verdana"/>
          </rPr>
          <t>CFCF, AR 1993, p. 12.</t>
        </r>
      </text>
    </comment>
    <comment ref="E32" authorId="0">
      <text>
        <r>
          <rPr>
            <sz val="9"/>
            <color indexed="81"/>
            <rFont val="Verdana"/>
          </rPr>
          <t>CFCF, AR 1993, p. 7.</t>
        </r>
      </text>
    </comment>
    <comment ref="N33" authorId="0">
      <text>
        <r>
          <rPr>
            <sz val="9"/>
            <color indexed="81"/>
            <rFont val="Verdana"/>
          </rPr>
          <t>Estimate based on .5% average y-o-y revenue decline for conventional TV between 2011 and 2012 CRTC, CMR 2013, p. 90.</t>
        </r>
      </text>
    </comment>
    <comment ref="N34" authorId="0">
      <text>
        <r>
          <rPr>
            <sz val="9"/>
            <color indexed="81"/>
            <rFont val="Verdana"/>
          </rPr>
          <t>Estimate based on .5% average y-o-y revenue decline for conventional TV between 2011 and 2012 CRTC, CMR 2013, p. 90.</t>
        </r>
      </text>
    </comment>
    <comment ref="E35" authorId="0">
      <text>
        <r>
          <rPr>
            <sz val="9"/>
            <color indexed="81"/>
            <rFont val="Verdana"/>
          </rPr>
          <t xml:space="preserve">Okanagan Skeena Group, AR 1992, p.5. Estimate based on even splt of broadcast revenue between radio and tv. </t>
        </r>
      </text>
    </comment>
    <comment ref="F35" authorId="0">
      <text>
        <r>
          <rPr>
            <sz val="9"/>
            <color indexed="81"/>
            <rFont val="Verdana"/>
          </rPr>
          <t xml:space="preserve">Okanagan Skeena Group, AR 1992, p.5. Estimate based on even splt of broadcast revenue between radio and tv. </t>
        </r>
      </text>
    </comment>
    <comment ref="G35" authorId="0">
      <text>
        <r>
          <rPr>
            <sz val="9"/>
            <color indexed="81"/>
            <rFont val="Verdana"/>
          </rPr>
          <t xml:space="preserve">Okanagan Skeena Group, AR 1992, p.5. Estimate based on even splt of broadcast revenue between radio and tv. </t>
        </r>
      </text>
    </comment>
    <comment ref="A37" authorId="0">
      <text>
        <r>
          <rPr>
            <sz val="9"/>
            <color indexed="81"/>
            <rFont val="Verdana"/>
          </rPr>
          <t>Source: Statistics Canada: Table 3570001 - Television broadcasting industry, by North American Industry Classification System (NAICS), annually (V80997 Canada; Operating revenue, total; Private conventional television(1976 to 2013, Data: 38)</t>
        </r>
      </text>
    </comment>
    <comment ref="N37" authorId="0">
      <text>
        <r>
          <rPr>
            <sz val="9"/>
            <color indexed="81"/>
            <rFont val="Verdana"/>
          </rPr>
          <t>CRTC 2014 CMR, p. 70.</t>
        </r>
      </text>
    </comment>
  </commentList>
</comments>
</file>

<file path=xl/sharedStrings.xml><?xml version="1.0" encoding="utf-8"?>
<sst xmlns="http://schemas.openxmlformats.org/spreadsheetml/2006/main" count="130" uniqueCount="71">
  <si>
    <t xml:space="preserve">      CTV (Baton) (4)</t>
    <phoneticPr fontId="2" type="noConversion"/>
  </si>
  <si>
    <t>CHUM &amp; QMI (Dec 04)</t>
    <phoneticPr fontId="2" type="noConversion"/>
  </si>
  <si>
    <t>Telemedia (1999)</t>
    <phoneticPr fontId="2" type="noConversion"/>
  </si>
  <si>
    <t xml:space="preserve">Private Conv TV </t>
    <phoneticPr fontId="2" type="noConversion"/>
  </si>
  <si>
    <t>CBC Parliamentary $</t>
    <phoneticPr fontId="2" type="noConversion"/>
  </si>
  <si>
    <t xml:space="preserve">CBC Advertising + </t>
    <phoneticPr fontId="2" type="noConversion"/>
  </si>
  <si>
    <t>Total $</t>
    <phoneticPr fontId="2" type="noConversion"/>
  </si>
  <si>
    <t>CR4 (Shaw/Corus )</t>
    <phoneticPr fontId="2" type="noConversion"/>
  </si>
  <si>
    <t>HHI(Shaw/Corus )</t>
    <phoneticPr fontId="2" type="noConversion"/>
  </si>
  <si>
    <t>Broadcast TV Ownership Groups, Revenue ($Millions) and Concentration Levels, 1984-2013 (1)</t>
    <phoneticPr fontId="2" type="noConversion"/>
  </si>
  <si>
    <t>2008 (2)</t>
  </si>
  <si>
    <t>CBC/Radio Canada (2)</t>
  </si>
  <si>
    <t>Bell</t>
  </si>
  <si>
    <t xml:space="preserve">  CTV GlobeMedia</t>
  </si>
  <si>
    <t xml:space="preserve">    Bell Globemedia (3)</t>
  </si>
  <si>
    <t>CTVgm</t>
  </si>
  <si>
    <t xml:space="preserve">      CTV (Baton) (4)</t>
    <phoneticPr fontId="2" type="noConversion"/>
  </si>
  <si>
    <t xml:space="preserve">        Electrohome (5)</t>
  </si>
  <si>
    <t>Baton (1997)</t>
    <phoneticPr fontId="2" type="noConversion"/>
  </si>
  <si>
    <t xml:space="preserve">        Moffatt </t>
  </si>
  <si>
    <t>(Baton 1997)</t>
  </si>
  <si>
    <t xml:space="preserve">       Blackburn (6) (CFPL London)</t>
  </si>
  <si>
    <t>20 Baton (1993)</t>
  </si>
  <si>
    <t xml:space="preserve">       MidCanada Comm </t>
  </si>
  <si>
    <t>Baton (1989)</t>
  </si>
  <si>
    <t xml:space="preserve">       Huron Broadcasting</t>
  </si>
  <si>
    <t xml:space="preserve">       Yorkton TV</t>
  </si>
  <si>
    <t xml:space="preserve">       Sunwapta</t>
  </si>
  <si>
    <t>Electrohome</t>
    <phoneticPr fontId="2" type="noConversion"/>
  </si>
  <si>
    <t>CHUM (7)</t>
  </si>
  <si>
    <t>CTVgm/Rogers</t>
  </si>
  <si>
    <t xml:space="preserve">   Craig (8)</t>
  </si>
  <si>
    <t>CHUM &amp; QMI  (Dec 04)</t>
    <phoneticPr fontId="2" type="noConversion"/>
  </si>
  <si>
    <t>Shaw+Corus (9)</t>
  </si>
  <si>
    <t xml:space="preserve">   Shaw</t>
  </si>
  <si>
    <t xml:space="preserve">   Corus</t>
  </si>
  <si>
    <t xml:space="preserve">   Canwest (10)</t>
  </si>
  <si>
    <t>Shaw</t>
  </si>
  <si>
    <t xml:space="preserve">   WIC (11)</t>
  </si>
  <si>
    <t xml:space="preserve"> Canwest (1998)</t>
  </si>
  <si>
    <t>Rogers (12)</t>
  </si>
  <si>
    <t xml:space="preserve">  Maclean Hunter (13)</t>
  </si>
  <si>
    <t>Rogers (1994)</t>
  </si>
  <si>
    <t xml:space="preserve">  Selkirk (14)</t>
  </si>
  <si>
    <t>Maclean-Hunter (1988)</t>
  </si>
  <si>
    <t>Quebecor TVA (15)</t>
  </si>
  <si>
    <t xml:space="preserve">  Videotron (16)</t>
  </si>
  <si>
    <t>QMI</t>
    <phoneticPr fontId="2" type="noConversion"/>
  </si>
  <si>
    <t xml:space="preserve">  TeleMetropole (TVA) (17)</t>
  </si>
  <si>
    <t>Videotron (1987)</t>
  </si>
  <si>
    <t xml:space="preserve">  Pathonic (18)</t>
  </si>
  <si>
    <t>Videotron (25)</t>
  </si>
  <si>
    <t>V Interactions (Remstar)</t>
  </si>
  <si>
    <t>Cogeco TQS (2001-08) (19)</t>
  </si>
  <si>
    <t>Remstar</t>
  </si>
  <si>
    <t xml:space="preserve">  TQS (Quebecor 1997-2001)</t>
  </si>
  <si>
    <t xml:space="preserve">  TQS (CFCF/Pouliot (10)</t>
  </si>
  <si>
    <t>QMI &amp; Cons. (1997) (20)</t>
  </si>
  <si>
    <t>Aboriginal People's Network (APN)</t>
    <phoneticPr fontId="2" type="noConversion"/>
  </si>
  <si>
    <t>Radio Nord (21)</t>
  </si>
  <si>
    <t>Okanagan Skeena</t>
  </si>
  <si>
    <t>Telemedia (1999)</t>
    <phoneticPr fontId="2" type="noConversion"/>
  </si>
  <si>
    <t xml:space="preserve">Private Conv TV </t>
    <phoneticPr fontId="2" type="noConversion"/>
  </si>
  <si>
    <t>CBC Parliamentary $</t>
    <phoneticPr fontId="2" type="noConversion"/>
  </si>
  <si>
    <t xml:space="preserve">CBC Advertising + </t>
    <phoneticPr fontId="2" type="noConversion"/>
  </si>
  <si>
    <t>Total $</t>
    <phoneticPr fontId="2" type="noConversion"/>
  </si>
  <si>
    <t>CR4</t>
  </si>
  <si>
    <t>HHI</t>
  </si>
  <si>
    <t>CR4 (Shaw/Corus )</t>
  </si>
  <si>
    <t>HHI(Shaw/Corus )</t>
  </si>
  <si>
    <t>See Notes and Sources Appendix.</t>
  </si>
</sst>
</file>

<file path=xl/styles.xml><?xml version="1.0" encoding="utf-8"?>
<styleSheet xmlns="http://schemas.openxmlformats.org/spreadsheetml/2006/main">
  <numFmts count="1">
    <numFmt numFmtId="164" formatCode="0.0"/>
  </numFmts>
  <fonts count="18">
    <font>
      <sz val="10"/>
      <name val="Verdana"/>
    </font>
    <font>
      <sz val="10"/>
      <name val="Verdana"/>
    </font>
    <font>
      <sz val="8"/>
      <name val="Verdana"/>
    </font>
    <font>
      <sz val="14"/>
      <name val="Cambria"/>
    </font>
    <font>
      <b/>
      <sz val="14"/>
      <name val="Cambria"/>
    </font>
    <font>
      <b/>
      <sz val="12"/>
      <color indexed="8"/>
      <name val="Cambria"/>
    </font>
    <font>
      <b/>
      <sz val="12"/>
      <name val="Cambria"/>
    </font>
    <font>
      <sz val="12"/>
      <color indexed="8"/>
      <name val="Cambria"/>
    </font>
    <font>
      <sz val="12"/>
      <name val="Cambria"/>
    </font>
    <font>
      <u/>
      <sz val="10"/>
      <color indexed="12"/>
      <name val="Verdana"/>
    </font>
    <font>
      <i/>
      <sz val="12"/>
      <color indexed="8"/>
      <name val="Cambria"/>
    </font>
    <font>
      <sz val="9"/>
      <color indexed="81"/>
      <name val="Verdana"/>
    </font>
    <font>
      <sz val="10"/>
      <color indexed="81"/>
      <name val="Calibri"/>
    </font>
    <font>
      <b/>
      <sz val="9"/>
      <color indexed="81"/>
      <name val="Calibri"/>
      <family val="2"/>
    </font>
    <font>
      <sz val="9"/>
      <color indexed="81"/>
      <name val="Calibri"/>
      <family val="2"/>
    </font>
    <font>
      <b/>
      <sz val="9"/>
      <color indexed="81"/>
      <name val="Verdana"/>
    </font>
    <font>
      <sz val="12"/>
      <color indexed="10"/>
      <name val="Cambria"/>
    </font>
    <font>
      <sz val="12"/>
      <color indexed="16"/>
      <name val="Calibri"/>
      <family val="2"/>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0" fontId="9" fillId="0" borderId="0" applyNumberFormat="0" applyFill="0" applyBorder="0" applyAlignment="0" applyProtection="0">
      <alignment vertical="top"/>
      <protection locked="0"/>
    </xf>
    <xf numFmtId="0" fontId="1" fillId="0" borderId="0"/>
    <xf numFmtId="0" fontId="17" fillId="0" borderId="0" applyNumberFormat="0" applyBorder="0" applyAlignment="0" applyProtection="0"/>
  </cellStyleXfs>
  <cellXfs count="39">
    <xf numFmtId="0" fontId="0" fillId="0" borderId="0" xfId="0"/>
    <xf numFmtId="164" fontId="3" fillId="0" borderId="0" xfId="0" applyNumberFormat="1" applyFont="1"/>
    <xf numFmtId="164" fontId="4" fillId="0" borderId="0" xfId="0" applyNumberFormat="1" applyFont="1" applyAlignment="1">
      <alignment horizontal="left"/>
    </xf>
    <xf numFmtId="164" fontId="3" fillId="0" borderId="0" xfId="0" applyNumberFormat="1" applyFont="1" applyAlignment="1">
      <alignment horizontal="right"/>
    </xf>
    <xf numFmtId="164" fontId="3" fillId="0" borderId="0" xfId="0" applyNumberFormat="1" applyFont="1" applyFill="1" applyAlignment="1">
      <alignment horizontal="right"/>
    </xf>
    <xf numFmtId="0" fontId="5" fillId="0" borderId="0" xfId="0" applyNumberFormat="1" applyFont="1"/>
    <xf numFmtId="0" fontId="5" fillId="0" borderId="0" xfId="0" applyNumberFormat="1" applyFont="1" applyAlignment="1">
      <alignment horizontal="right"/>
    </xf>
    <xf numFmtId="0" fontId="6" fillId="0" borderId="0" xfId="0" applyNumberFormat="1" applyFont="1" applyAlignment="1">
      <alignment horizontal="right"/>
    </xf>
    <xf numFmtId="0" fontId="6" fillId="0" borderId="0" xfId="0" applyNumberFormat="1" applyFont="1" applyFill="1" applyAlignment="1">
      <alignment horizontal="right"/>
    </xf>
    <xf numFmtId="0" fontId="6" fillId="0" borderId="0" xfId="0" applyNumberFormat="1" applyFont="1"/>
    <xf numFmtId="164" fontId="7" fillId="0" borderId="0" xfId="0" applyNumberFormat="1" applyFont="1"/>
    <xf numFmtId="164" fontId="7" fillId="0" borderId="0" xfId="0" applyNumberFormat="1" applyFont="1" applyFill="1" applyAlignment="1">
      <alignment horizontal="right"/>
    </xf>
    <xf numFmtId="164" fontId="7" fillId="0" borderId="0" xfId="0" applyNumberFormat="1" applyFont="1" applyAlignment="1">
      <alignment horizontal="right"/>
    </xf>
    <xf numFmtId="164" fontId="8" fillId="0" borderId="0" xfId="0" applyNumberFormat="1" applyFont="1" applyAlignment="1">
      <alignment horizontal="right"/>
    </xf>
    <xf numFmtId="164" fontId="8" fillId="0" borderId="0" xfId="0" applyNumberFormat="1" applyFont="1" applyFill="1" applyAlignment="1">
      <alignment horizontal="right"/>
    </xf>
    <xf numFmtId="164" fontId="8" fillId="0" borderId="0" xfId="0" applyNumberFormat="1" applyFont="1"/>
    <xf numFmtId="164" fontId="5" fillId="0" borderId="0" xfId="1" applyNumberFormat="1" applyFont="1" applyFill="1" applyBorder="1" applyAlignment="1" applyProtection="1">
      <alignment horizontal="right" vertical="top" wrapText="1"/>
    </xf>
    <xf numFmtId="164" fontId="7" fillId="0" borderId="0" xfId="2" applyNumberFormat="1" applyFont="1" applyFill="1" applyBorder="1" applyAlignment="1">
      <alignment horizontal="right" vertical="top" wrapText="1"/>
    </xf>
    <xf numFmtId="164" fontId="5" fillId="0" borderId="0" xfId="0" applyNumberFormat="1" applyFont="1" applyAlignment="1">
      <alignment horizontal="right"/>
    </xf>
    <xf numFmtId="164" fontId="6" fillId="0" borderId="0" xfId="0" applyNumberFormat="1" applyFont="1" applyFill="1" applyAlignment="1">
      <alignment horizontal="right"/>
    </xf>
    <xf numFmtId="164" fontId="10" fillId="2" borderId="0" xfId="0" applyNumberFormat="1" applyFont="1" applyFill="1"/>
    <xf numFmtId="164" fontId="7" fillId="2" borderId="0" xfId="0" applyNumberFormat="1" applyFont="1" applyFill="1" applyAlignment="1">
      <alignment horizontal="right"/>
    </xf>
    <xf numFmtId="164" fontId="8" fillId="0" borderId="0" xfId="0" applyNumberFormat="1" applyFont="1" applyFill="1"/>
    <xf numFmtId="164" fontId="6" fillId="0" borderId="0" xfId="0" applyNumberFormat="1" applyFont="1" applyAlignment="1">
      <alignment horizontal="right"/>
    </xf>
    <xf numFmtId="164" fontId="5" fillId="0" borderId="0" xfId="0" applyNumberFormat="1" applyFont="1"/>
    <xf numFmtId="164" fontId="6" fillId="0" borderId="0" xfId="0" applyNumberFormat="1" applyFont="1"/>
    <xf numFmtId="164" fontId="5" fillId="2"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4" fontId="16" fillId="0" borderId="0" xfId="0" applyNumberFormat="1" applyFont="1" applyFill="1" applyAlignment="1">
      <alignment horizontal="right"/>
    </xf>
    <xf numFmtId="164" fontId="16" fillId="0" borderId="0" xfId="0" applyNumberFormat="1" applyFont="1" applyAlignment="1">
      <alignment horizontal="right"/>
    </xf>
    <xf numFmtId="164" fontId="5" fillId="2" borderId="0" xfId="3" applyNumberFormat="1" applyFont="1" applyFill="1" applyBorder="1" applyAlignment="1">
      <alignment vertical="top" wrapText="1"/>
    </xf>
    <xf numFmtId="164" fontId="7" fillId="2" borderId="0" xfId="3" applyNumberFormat="1" applyFont="1" applyFill="1" applyAlignment="1">
      <alignment horizontal="right"/>
    </xf>
    <xf numFmtId="164" fontId="8" fillId="2" borderId="0" xfId="3" applyNumberFormat="1" applyFont="1" applyFill="1" applyAlignment="1">
      <alignment horizontal="right"/>
    </xf>
    <xf numFmtId="164" fontId="16" fillId="2" borderId="0" xfId="3" applyNumberFormat="1" applyFont="1" applyFill="1" applyAlignment="1">
      <alignment horizontal="right"/>
    </xf>
    <xf numFmtId="164" fontId="5" fillId="0" borderId="0" xfId="3" applyNumberFormat="1" applyFont="1" applyFill="1" applyBorder="1" applyAlignment="1">
      <alignment vertical="top" wrapText="1"/>
    </xf>
    <xf numFmtId="164" fontId="7" fillId="0" borderId="0" xfId="3" applyNumberFormat="1" applyFont="1" applyFill="1" applyAlignment="1">
      <alignment horizontal="right"/>
    </xf>
    <xf numFmtId="164" fontId="8" fillId="0" borderId="0" xfId="3" applyNumberFormat="1" applyFont="1" applyFill="1" applyAlignment="1">
      <alignment horizontal="right"/>
    </xf>
    <xf numFmtId="164" fontId="16" fillId="0" borderId="0" xfId="3" applyNumberFormat="1" applyFont="1" applyFill="1" applyAlignment="1">
      <alignment horizontal="right"/>
    </xf>
  </cellXfs>
  <cellStyles count="4">
    <cellStyle name="Bad" xfId="3"/>
    <cellStyle name="Hyperlink" xfId="1" builtinId="8"/>
    <cellStyle name="Normal" xfId="0" builtinId="0"/>
    <cellStyle name="Normal 2 2"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T53"/>
  <sheetViews>
    <sheetView workbookViewId="0">
      <pane xSplit="1" ySplit="2" topLeftCell="B21" activePane="bottomRight" state="frozen"/>
      <selection pane="topRight" activeCell="B1" sqref="B1"/>
      <selection pane="bottomLeft" activeCell="A3" sqref="A3"/>
      <selection pane="bottomRight" activeCell="Q43" sqref="Q43:R43"/>
    </sheetView>
  </sheetViews>
  <sheetFormatPr baseColWidth="10" defaultColWidth="9.42578125" defaultRowHeight="15"/>
  <cols>
    <col min="1" max="1" width="27" style="10" customWidth="1"/>
    <col min="2" max="2" width="10.140625" style="12" customWidth="1"/>
    <col min="3" max="3" width="14" style="12" customWidth="1"/>
    <col min="4" max="4" width="18.42578125" style="12" customWidth="1"/>
    <col min="5" max="5" width="10.85546875" style="12" customWidth="1"/>
    <col min="6" max="6" width="11.5703125" style="12" customWidth="1"/>
    <col min="7" max="7" width="19" style="12" customWidth="1"/>
    <col min="8" max="8" width="14.140625" style="12" customWidth="1"/>
    <col min="9" max="9" width="20.42578125" style="13" customWidth="1"/>
    <col min="10" max="10" width="17.85546875" style="13" customWidth="1"/>
    <col min="11" max="16" width="9.42578125" style="13"/>
    <col min="17" max="38" width="9.42578125" style="14"/>
    <col min="39" max="46" width="9.42578125" style="13"/>
    <col min="47" max="16384" width="9.42578125" style="15"/>
  </cols>
  <sheetData>
    <row r="1" spans="1:46" s="1" customFormat="1" ht="17">
      <c r="B1" s="2" t="s">
        <v>9</v>
      </c>
      <c r="C1" s="3"/>
      <c r="D1" s="3"/>
      <c r="E1" s="3"/>
      <c r="F1" s="3"/>
      <c r="G1" s="3"/>
      <c r="H1" s="3"/>
      <c r="I1" s="3"/>
      <c r="J1" s="3"/>
      <c r="K1" s="3"/>
      <c r="L1" s="3"/>
      <c r="M1" s="3"/>
      <c r="N1" s="3"/>
      <c r="O1" s="3"/>
      <c r="P1" s="3"/>
      <c r="Q1" s="4"/>
      <c r="R1" s="4"/>
      <c r="S1" s="4"/>
      <c r="T1" s="4"/>
      <c r="U1" s="4"/>
      <c r="V1" s="4"/>
      <c r="W1" s="4"/>
      <c r="X1" s="4"/>
      <c r="Y1" s="4"/>
      <c r="Z1" s="4"/>
      <c r="AA1" s="4"/>
      <c r="AB1" s="4"/>
      <c r="AC1" s="4"/>
      <c r="AD1" s="4"/>
      <c r="AE1" s="4"/>
      <c r="AF1" s="4"/>
      <c r="AG1" s="4"/>
      <c r="AH1" s="4"/>
      <c r="AI1" s="4"/>
      <c r="AJ1" s="4"/>
      <c r="AK1" s="4"/>
      <c r="AL1" s="4"/>
      <c r="AM1" s="3"/>
      <c r="AN1" s="3"/>
      <c r="AO1" s="3"/>
      <c r="AP1" s="3"/>
      <c r="AQ1" s="3"/>
      <c r="AR1" s="3"/>
      <c r="AS1" s="3"/>
      <c r="AT1" s="3"/>
    </row>
    <row r="2" spans="1:46" s="9" customFormat="1">
      <c r="A2" s="5"/>
      <c r="B2" s="6">
        <v>1984</v>
      </c>
      <c r="C2" s="6">
        <v>1988</v>
      </c>
      <c r="D2" s="6">
        <v>1990</v>
      </c>
      <c r="E2" s="6">
        <v>1992</v>
      </c>
      <c r="F2" s="6">
        <v>1996</v>
      </c>
      <c r="G2" s="6">
        <v>1998</v>
      </c>
      <c r="H2" s="6">
        <v>2000</v>
      </c>
      <c r="I2" s="6">
        <v>2004</v>
      </c>
      <c r="J2" s="6" t="s">
        <v>10</v>
      </c>
      <c r="K2" s="6">
        <v>2010</v>
      </c>
      <c r="L2" s="6">
        <v>2011</v>
      </c>
      <c r="M2" s="6">
        <v>2012</v>
      </c>
      <c r="N2" s="6">
        <v>2013</v>
      </c>
      <c r="O2" s="7"/>
      <c r="P2" s="7"/>
      <c r="Q2" s="8"/>
      <c r="R2" s="8"/>
      <c r="S2" s="8"/>
      <c r="T2" s="8"/>
      <c r="U2" s="8"/>
      <c r="V2" s="8"/>
      <c r="W2" s="8"/>
      <c r="X2" s="8"/>
      <c r="Y2" s="8"/>
      <c r="Z2" s="8"/>
      <c r="AA2" s="8"/>
      <c r="AB2" s="8"/>
      <c r="AC2" s="8"/>
      <c r="AD2" s="8"/>
      <c r="AE2" s="8"/>
      <c r="AF2" s="8"/>
      <c r="AG2" s="8"/>
      <c r="AH2" s="8"/>
      <c r="AI2" s="8"/>
      <c r="AJ2" s="8"/>
      <c r="AK2" s="8"/>
      <c r="AL2" s="8"/>
      <c r="AM2" s="7"/>
      <c r="AN2" s="7"/>
      <c r="AO2" s="7"/>
      <c r="AP2" s="7"/>
      <c r="AQ2" s="7"/>
      <c r="AR2" s="7"/>
      <c r="AS2" s="7"/>
      <c r="AT2" s="7"/>
    </row>
    <row r="3" spans="1:46" ht="17" customHeight="1">
      <c r="A3" s="10" t="s">
        <v>11</v>
      </c>
      <c r="B3" s="11">
        <v>810.91</v>
      </c>
      <c r="C3" s="12">
        <v>982.30399999999997</v>
      </c>
      <c r="D3" s="12">
        <v>1038.348</v>
      </c>
      <c r="E3" s="12">
        <v>1028.6199999999999</v>
      </c>
      <c r="F3" s="12">
        <v>1059.81</v>
      </c>
      <c r="G3" s="12">
        <v>1109.3499999999999</v>
      </c>
      <c r="H3" s="12">
        <v>1158.8899999999999</v>
      </c>
      <c r="I3" s="12">
        <v>1107.25</v>
      </c>
      <c r="J3" s="12">
        <v>1243.4000000000001</v>
      </c>
      <c r="K3" s="11">
        <v>1258.5999999999999</v>
      </c>
      <c r="L3" s="11">
        <v>1338.8</v>
      </c>
      <c r="M3" s="11">
        <v>1369.3</v>
      </c>
      <c r="N3" s="11">
        <v>1246.9000000000001</v>
      </c>
    </row>
    <row r="4" spans="1:46">
      <c r="A4" s="10" t="s">
        <v>12</v>
      </c>
      <c r="I4" s="12"/>
      <c r="J4" s="12"/>
      <c r="K4" s="16"/>
      <c r="L4" s="17">
        <v>836.6</v>
      </c>
      <c r="M4" s="17">
        <v>810.8</v>
      </c>
      <c r="N4" s="12">
        <v>776.1</v>
      </c>
    </row>
    <row r="5" spans="1:46">
      <c r="A5" s="10" t="s">
        <v>13</v>
      </c>
      <c r="I5" s="12"/>
      <c r="J5" s="12">
        <v>840.1</v>
      </c>
      <c r="K5" s="17">
        <v>933.6</v>
      </c>
      <c r="L5" s="17" t="s">
        <v>12</v>
      </c>
      <c r="M5" s="11"/>
      <c r="N5" s="12"/>
    </row>
    <row r="6" spans="1:46">
      <c r="A6" s="10" t="s">
        <v>14</v>
      </c>
      <c r="I6" s="12">
        <v>684</v>
      </c>
      <c r="J6" s="12" t="s">
        <v>15</v>
      </c>
      <c r="K6" s="11"/>
      <c r="L6" s="11"/>
      <c r="M6" s="11"/>
      <c r="N6" s="12"/>
    </row>
    <row r="7" spans="1:46">
      <c r="A7" s="10" t="s">
        <v>16</v>
      </c>
      <c r="B7" s="12">
        <v>147.744</v>
      </c>
      <c r="C7" s="12">
        <v>228.768</v>
      </c>
      <c r="D7" s="12">
        <v>168.672</v>
      </c>
      <c r="E7" s="12">
        <v>192.38399999999999</v>
      </c>
      <c r="F7" s="12">
        <v>216.19199999999998</v>
      </c>
      <c r="G7" s="12">
        <v>394.5</v>
      </c>
      <c r="H7" s="12">
        <v>497</v>
      </c>
      <c r="I7" s="12"/>
      <c r="J7" s="12"/>
      <c r="K7" s="11"/>
      <c r="L7" s="11"/>
      <c r="M7" s="11"/>
      <c r="N7" s="12"/>
    </row>
    <row r="8" spans="1:46" ht="16" customHeight="1">
      <c r="A8" s="10" t="s">
        <v>17</v>
      </c>
      <c r="B8" s="11">
        <v>23.8</v>
      </c>
      <c r="C8" s="11">
        <v>51.4</v>
      </c>
      <c r="D8" s="11">
        <v>55.8</v>
      </c>
      <c r="E8" s="11">
        <v>61.3</v>
      </c>
      <c r="F8" s="11">
        <v>64.2</v>
      </c>
      <c r="G8" s="11" t="s">
        <v>18</v>
      </c>
      <c r="I8" s="12"/>
      <c r="J8" s="12"/>
      <c r="K8" s="12"/>
      <c r="L8" s="12"/>
      <c r="M8" s="12"/>
      <c r="N8" s="12"/>
    </row>
    <row r="9" spans="1:46">
      <c r="A9" s="10" t="s">
        <v>19</v>
      </c>
      <c r="B9" s="12">
        <v>14.9</v>
      </c>
      <c r="C9" s="12">
        <v>17.600000000000001</v>
      </c>
      <c r="D9" s="12">
        <v>19.7</v>
      </c>
      <c r="E9" s="12">
        <v>15.1</v>
      </c>
      <c r="F9" s="12">
        <v>19.8</v>
      </c>
      <c r="G9" s="12" t="s">
        <v>20</v>
      </c>
      <c r="I9" s="12"/>
      <c r="J9" s="12"/>
      <c r="K9" s="12"/>
      <c r="L9" s="12"/>
      <c r="M9" s="12"/>
      <c r="N9" s="12"/>
    </row>
    <row r="10" spans="1:46">
      <c r="A10" s="10" t="s">
        <v>21</v>
      </c>
      <c r="B10" s="12">
        <v>15.7</v>
      </c>
      <c r="C10" s="12">
        <v>17</v>
      </c>
      <c r="D10" s="12">
        <v>18.399999999999999</v>
      </c>
      <c r="E10" s="12" t="s">
        <v>22</v>
      </c>
      <c r="I10" s="12"/>
      <c r="J10" s="12"/>
      <c r="K10" s="12"/>
      <c r="L10" s="12"/>
      <c r="M10" s="12"/>
      <c r="N10" s="12"/>
    </row>
    <row r="11" spans="1:46">
      <c r="A11" s="10" t="s">
        <v>23</v>
      </c>
      <c r="B11" s="12">
        <v>16.3</v>
      </c>
      <c r="C11" s="12">
        <v>19.2</v>
      </c>
      <c r="D11" s="12" t="s">
        <v>24</v>
      </c>
      <c r="I11" s="12"/>
      <c r="J11" s="12"/>
      <c r="K11" s="12"/>
      <c r="L11" s="12"/>
      <c r="M11" s="12"/>
      <c r="N11" s="12"/>
    </row>
    <row r="12" spans="1:46">
      <c r="A12" s="10" t="s">
        <v>25</v>
      </c>
      <c r="B12" s="12">
        <v>4.4000000000000004</v>
      </c>
      <c r="C12" s="12">
        <v>5.0999999999999996</v>
      </c>
      <c r="D12" s="12" t="s">
        <v>24</v>
      </c>
      <c r="I12" s="12"/>
      <c r="J12" s="12"/>
      <c r="K12" s="12"/>
      <c r="L12" s="12"/>
      <c r="M12" s="12"/>
      <c r="N12" s="12"/>
    </row>
    <row r="13" spans="1:46">
      <c r="A13" s="10" t="s">
        <v>26</v>
      </c>
      <c r="B13" s="12">
        <v>5.6</v>
      </c>
      <c r="C13" s="12">
        <v>6.1</v>
      </c>
      <c r="D13" s="12" t="s">
        <v>24</v>
      </c>
      <c r="I13" s="12"/>
      <c r="J13" s="12"/>
      <c r="K13" s="12"/>
      <c r="L13" s="12"/>
      <c r="M13" s="12"/>
      <c r="N13" s="12"/>
    </row>
    <row r="14" spans="1:46">
      <c r="A14" s="10" t="s">
        <v>27</v>
      </c>
      <c r="B14" s="12">
        <v>9</v>
      </c>
      <c r="C14" s="12">
        <v>10.6</v>
      </c>
      <c r="D14" s="12" t="s">
        <v>28</v>
      </c>
      <c r="I14" s="12"/>
      <c r="J14" s="12"/>
      <c r="K14" s="12"/>
      <c r="L14" s="12"/>
      <c r="M14" s="12"/>
      <c r="N14" s="12"/>
    </row>
    <row r="15" spans="1:46">
      <c r="A15" s="10" t="s">
        <v>29</v>
      </c>
      <c r="B15" s="12">
        <v>73.900000000000006</v>
      </c>
      <c r="C15" s="12">
        <v>108</v>
      </c>
      <c r="D15" s="12">
        <v>117</v>
      </c>
      <c r="E15" s="12">
        <v>126.5</v>
      </c>
      <c r="F15" s="12">
        <v>126.6</v>
      </c>
      <c r="G15" s="12">
        <v>150.6</v>
      </c>
      <c r="H15" s="12">
        <v>167.95232469999996</v>
      </c>
      <c r="I15" s="12">
        <v>264.89999999999998</v>
      </c>
      <c r="J15" s="12" t="s">
        <v>30</v>
      </c>
      <c r="K15" s="12"/>
      <c r="L15" s="12"/>
      <c r="M15" s="12"/>
      <c r="N15" s="12"/>
    </row>
    <row r="16" spans="1:46">
      <c r="A16" s="10" t="s">
        <v>31</v>
      </c>
      <c r="G16" s="12">
        <v>34</v>
      </c>
      <c r="H16" s="12">
        <v>46</v>
      </c>
      <c r="I16" s="12">
        <v>56</v>
      </c>
      <c r="J16" s="12" t="s">
        <v>32</v>
      </c>
      <c r="K16" s="12"/>
      <c r="L16" s="12"/>
      <c r="M16" s="18"/>
      <c r="N16" s="18"/>
      <c r="O16" s="19"/>
    </row>
    <row r="17" spans="1:46">
      <c r="A17" s="10" t="s">
        <v>33</v>
      </c>
      <c r="H17" s="12">
        <v>8.3000000000000007</v>
      </c>
      <c r="I17" s="12">
        <v>20.3</v>
      </c>
      <c r="J17" s="12">
        <v>27.5</v>
      </c>
      <c r="K17" s="12">
        <v>522.20000000000005</v>
      </c>
      <c r="L17" s="12">
        <v>549.32720000000006</v>
      </c>
      <c r="M17" s="12">
        <v>472.7</v>
      </c>
      <c r="N17" s="12">
        <v>445.57254799999998</v>
      </c>
      <c r="O17" s="14"/>
      <c r="P17" s="14"/>
      <c r="Z17" s="13"/>
      <c r="AA17" s="13"/>
      <c r="AB17" s="13"/>
      <c r="AC17" s="13"/>
      <c r="AD17" s="13"/>
      <c r="AE17" s="13"/>
      <c r="AF17" s="13"/>
      <c r="AG17" s="13"/>
      <c r="AH17" s="13"/>
      <c r="AI17" s="13"/>
      <c r="AJ17" s="13"/>
      <c r="AK17" s="13"/>
      <c r="AL17" s="13"/>
    </row>
    <row r="18" spans="1:46" s="22" customFormat="1">
      <c r="A18" s="20" t="s">
        <v>34</v>
      </c>
      <c r="B18" s="21"/>
      <c r="C18" s="21"/>
      <c r="D18" s="21"/>
      <c r="E18" s="21"/>
      <c r="F18" s="21"/>
      <c r="G18" s="21"/>
      <c r="H18" s="21"/>
      <c r="I18" s="21"/>
      <c r="J18" s="21"/>
      <c r="K18" s="21">
        <v>495</v>
      </c>
      <c r="L18" s="21">
        <v>522.1</v>
      </c>
      <c r="M18" s="21">
        <v>446.8</v>
      </c>
      <c r="N18" s="21">
        <v>421</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row>
    <row r="19" spans="1:46" s="22" customFormat="1">
      <c r="A19" s="20" t="s">
        <v>35</v>
      </c>
      <c r="B19" s="21"/>
      <c r="C19" s="21"/>
      <c r="D19" s="21"/>
      <c r="E19" s="21"/>
      <c r="F19" s="21"/>
      <c r="G19" s="21"/>
      <c r="H19" s="21">
        <v>8.3000000000000007</v>
      </c>
      <c r="I19" s="21">
        <v>20.3</v>
      </c>
      <c r="J19" s="21">
        <v>27.5</v>
      </c>
      <c r="K19" s="21">
        <v>27.2</v>
      </c>
      <c r="L19" s="21">
        <v>27.2272</v>
      </c>
      <c r="M19" s="21">
        <v>25.9</v>
      </c>
      <c r="N19" s="21">
        <v>24.572547999999998</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46">
      <c r="A20" s="10" t="s">
        <v>36</v>
      </c>
      <c r="B20" s="12">
        <v>84.8</v>
      </c>
      <c r="C20" s="12">
        <v>141.6</v>
      </c>
      <c r="D20" s="12">
        <v>212.4</v>
      </c>
      <c r="E20" s="12">
        <v>243.9</v>
      </c>
      <c r="F20" s="12">
        <v>325.2</v>
      </c>
      <c r="G20" s="12">
        <v>408</v>
      </c>
      <c r="H20" s="12">
        <v>602</v>
      </c>
      <c r="I20" s="12">
        <v>649.6</v>
      </c>
      <c r="J20" s="12">
        <v>554</v>
      </c>
      <c r="K20" s="12" t="s">
        <v>37</v>
      </c>
      <c r="L20" s="12"/>
      <c r="M20" s="12"/>
      <c r="N20" s="12"/>
      <c r="O20" s="14"/>
      <c r="P20" s="14"/>
      <c r="Z20" s="13"/>
      <c r="AA20" s="13"/>
      <c r="AB20" s="13"/>
      <c r="AC20" s="13"/>
      <c r="AD20" s="13"/>
      <c r="AE20" s="13"/>
      <c r="AF20" s="13"/>
      <c r="AG20" s="13"/>
      <c r="AH20" s="13"/>
      <c r="AI20" s="13"/>
      <c r="AJ20" s="13"/>
      <c r="AK20" s="13"/>
      <c r="AL20" s="13"/>
    </row>
    <row r="21" spans="1:46">
      <c r="A21" s="10" t="s">
        <v>38</v>
      </c>
      <c r="B21" s="12">
        <v>58.4</v>
      </c>
      <c r="C21" s="12">
        <v>72.5</v>
      </c>
      <c r="D21" s="12">
        <v>136.9</v>
      </c>
      <c r="E21" s="12">
        <v>198.2</v>
      </c>
      <c r="F21" s="12">
        <v>275.89999999999998</v>
      </c>
      <c r="G21" s="12">
        <v>340.5</v>
      </c>
      <c r="H21" s="12" t="s">
        <v>39</v>
      </c>
      <c r="I21" s="12"/>
      <c r="J21" s="12"/>
      <c r="K21" s="12"/>
      <c r="L21" s="12"/>
      <c r="M21" s="12"/>
      <c r="N21" s="12"/>
      <c r="AH21" s="13"/>
      <c r="AI21" s="13"/>
      <c r="AJ21" s="13"/>
      <c r="AK21" s="13"/>
      <c r="AL21" s="13"/>
    </row>
    <row r="22" spans="1:46">
      <c r="A22" s="10" t="s">
        <v>40</v>
      </c>
      <c r="B22" s="12">
        <v>15.7</v>
      </c>
      <c r="C22" s="12">
        <v>18.5</v>
      </c>
      <c r="D22" s="12">
        <v>45.7</v>
      </c>
      <c r="E22" s="12">
        <v>40.799999999999997</v>
      </c>
      <c r="F22" s="12">
        <v>149.6</v>
      </c>
      <c r="G22" s="12">
        <v>72</v>
      </c>
      <c r="H22" s="12">
        <v>76.400000000000006</v>
      </c>
      <c r="I22" s="17">
        <v>75.7</v>
      </c>
      <c r="J22" s="11">
        <v>204.8</v>
      </c>
      <c r="K22" s="11">
        <v>247</v>
      </c>
      <c r="L22" s="12">
        <v>298.5</v>
      </c>
      <c r="M22" s="12">
        <v>290.7</v>
      </c>
      <c r="N22" s="12">
        <v>273.3</v>
      </c>
      <c r="AH22" s="13"/>
      <c r="AI22" s="13"/>
      <c r="AJ22" s="13"/>
      <c r="AK22" s="13"/>
      <c r="AL22" s="13"/>
    </row>
    <row r="23" spans="1:46">
      <c r="A23" s="10" t="s">
        <v>41</v>
      </c>
      <c r="B23" s="12">
        <v>34.750699999999995</v>
      </c>
      <c r="C23" s="12">
        <v>48.085200000000007</v>
      </c>
      <c r="D23" s="12">
        <v>51.215400000000002</v>
      </c>
      <c r="E23" s="12">
        <v>67.009177668162323</v>
      </c>
      <c r="F23" s="12" t="s">
        <v>42</v>
      </c>
      <c r="I23" s="12"/>
      <c r="J23" s="12"/>
      <c r="K23" s="12"/>
      <c r="L23" s="12"/>
      <c r="M23" s="12"/>
      <c r="N23" s="12"/>
    </row>
    <row r="24" spans="1:46">
      <c r="A24" s="10" t="s">
        <v>43</v>
      </c>
      <c r="B24" s="12">
        <v>69.900000000000006</v>
      </c>
      <c r="C24" s="12">
        <v>81.8</v>
      </c>
      <c r="D24" s="12" t="s">
        <v>44</v>
      </c>
      <c r="I24" s="12"/>
      <c r="J24" s="12"/>
      <c r="K24" s="12"/>
      <c r="L24" s="12"/>
      <c r="M24" s="12"/>
      <c r="N24" s="12"/>
    </row>
    <row r="25" spans="1:46">
      <c r="A25" s="10" t="s">
        <v>45</v>
      </c>
      <c r="H25" s="12">
        <v>224.3</v>
      </c>
      <c r="I25" s="12">
        <v>244.6</v>
      </c>
      <c r="J25" s="12">
        <v>286.3</v>
      </c>
      <c r="K25" s="12">
        <v>284.60000000000002</v>
      </c>
      <c r="L25" s="12">
        <v>265.89999999999998</v>
      </c>
      <c r="M25" s="12">
        <v>252.9</v>
      </c>
      <c r="N25" s="12">
        <v>236.50000000000003</v>
      </c>
    </row>
    <row r="26" spans="1:46">
      <c r="A26" s="10" t="s">
        <v>46</v>
      </c>
      <c r="B26" s="12">
        <v>89.3</v>
      </c>
      <c r="C26" s="12">
        <v>100.9</v>
      </c>
      <c r="D26" s="12">
        <v>138.69999999999999</v>
      </c>
      <c r="E26" s="12">
        <v>167</v>
      </c>
      <c r="F26" s="12">
        <v>184.1</v>
      </c>
      <c r="G26" s="12">
        <v>212.8</v>
      </c>
      <c r="H26" s="12" t="s">
        <v>47</v>
      </c>
      <c r="I26" s="12"/>
      <c r="J26" s="12"/>
      <c r="K26" s="12"/>
      <c r="L26" s="12"/>
      <c r="M26" s="12"/>
      <c r="N26" s="12"/>
    </row>
    <row r="27" spans="1:46">
      <c r="A27" s="10" t="s">
        <v>48</v>
      </c>
      <c r="B27" s="12">
        <v>84.8</v>
      </c>
      <c r="C27" s="12" t="s">
        <v>49</v>
      </c>
      <c r="I27" s="12"/>
      <c r="J27" s="12"/>
      <c r="K27" s="12"/>
      <c r="L27" s="12"/>
      <c r="M27" s="12"/>
      <c r="N27" s="12"/>
    </row>
    <row r="28" spans="1:46">
      <c r="A28" s="10" t="s">
        <v>50</v>
      </c>
      <c r="B28" s="12">
        <v>17</v>
      </c>
      <c r="C28" s="12">
        <v>20</v>
      </c>
      <c r="D28" s="12" t="s">
        <v>51</v>
      </c>
      <c r="I28" s="12"/>
      <c r="J28" s="12"/>
      <c r="K28" s="12"/>
      <c r="L28" s="12"/>
      <c r="M28" s="12"/>
      <c r="N28" s="12"/>
    </row>
    <row r="29" spans="1:46">
      <c r="A29" s="10" t="s">
        <v>52</v>
      </c>
      <c r="I29" s="12"/>
      <c r="J29" s="11">
        <v>97.7</v>
      </c>
      <c r="K29" s="12">
        <v>61.9</v>
      </c>
      <c r="L29" s="12">
        <v>66.5</v>
      </c>
      <c r="M29" s="12">
        <v>73.2</v>
      </c>
      <c r="N29" s="12">
        <v>76.900000000000006</v>
      </c>
    </row>
    <row r="30" spans="1:46" ht="17" customHeight="1">
      <c r="A30" s="10" t="s">
        <v>53</v>
      </c>
      <c r="B30" s="12">
        <v>6.6</v>
      </c>
      <c r="C30" s="12">
        <v>18.399999999999999</v>
      </c>
      <c r="D30" s="12">
        <v>43.5</v>
      </c>
      <c r="E30" s="12">
        <v>66.2</v>
      </c>
      <c r="F30" s="12">
        <v>70</v>
      </c>
      <c r="G30" s="12">
        <v>29.3</v>
      </c>
      <c r="H30" s="12">
        <v>37.200000000000003</v>
      </c>
      <c r="I30" s="12">
        <v>113</v>
      </c>
      <c r="J30" s="12" t="s">
        <v>54</v>
      </c>
      <c r="K30" s="12"/>
      <c r="L30" s="12"/>
      <c r="M30" s="12"/>
      <c r="N30" s="12"/>
    </row>
    <row r="31" spans="1:46">
      <c r="A31" s="10" t="s">
        <v>55</v>
      </c>
      <c r="G31" s="12">
        <v>6.2</v>
      </c>
      <c r="H31" s="12">
        <v>52</v>
      </c>
      <c r="I31" s="12"/>
      <c r="J31" s="12"/>
      <c r="K31" s="12"/>
      <c r="L31" s="12"/>
      <c r="M31" s="12"/>
      <c r="N31" s="12"/>
    </row>
    <row r="32" spans="1:46">
      <c r="A32" s="10" t="s">
        <v>56</v>
      </c>
      <c r="B32" s="12">
        <v>55.4</v>
      </c>
      <c r="C32" s="12">
        <v>67.400000000000006</v>
      </c>
      <c r="D32" s="12">
        <v>118.3</v>
      </c>
      <c r="E32" s="12">
        <v>105.5</v>
      </c>
      <c r="F32" s="12">
        <v>65.099999999999994</v>
      </c>
      <c r="G32" s="12" t="s">
        <v>57</v>
      </c>
      <c r="I32" s="12"/>
      <c r="J32" s="12"/>
      <c r="K32" s="12"/>
      <c r="L32" s="12"/>
      <c r="M32" s="12"/>
      <c r="N32" s="12"/>
    </row>
    <row r="33" spans="1:46" ht="16" customHeight="1">
      <c r="A33" s="10" t="s">
        <v>58</v>
      </c>
      <c r="I33" s="12"/>
      <c r="J33" s="12"/>
      <c r="K33" s="12"/>
      <c r="L33" s="12"/>
      <c r="M33" s="12">
        <v>62</v>
      </c>
      <c r="N33" s="12">
        <v>58.9</v>
      </c>
    </row>
    <row r="34" spans="1:46" ht="15" customHeight="1">
      <c r="A34" s="10" t="s">
        <v>59</v>
      </c>
      <c r="B34" s="12">
        <v>7</v>
      </c>
      <c r="C34" s="12">
        <v>11.5</v>
      </c>
      <c r="D34" s="12">
        <v>13.9</v>
      </c>
      <c r="E34" s="12">
        <v>15.9</v>
      </c>
      <c r="F34" s="12">
        <v>17.399999999999999</v>
      </c>
      <c r="G34" s="12">
        <v>17.600000000000001</v>
      </c>
      <c r="H34" s="12">
        <v>21.4</v>
      </c>
      <c r="I34" s="12">
        <v>32.5</v>
      </c>
      <c r="J34" s="12">
        <v>34.1</v>
      </c>
      <c r="K34" s="12">
        <v>38.1</v>
      </c>
      <c r="L34" s="12">
        <v>39.1</v>
      </c>
      <c r="M34" s="12">
        <v>40.1</v>
      </c>
      <c r="N34" s="12">
        <f>M34*0.995</f>
        <v>39.899500000000003</v>
      </c>
    </row>
    <row r="35" spans="1:46">
      <c r="A35" s="10" t="s">
        <v>60</v>
      </c>
      <c r="B35" s="11"/>
      <c r="C35" s="11"/>
      <c r="E35" s="11">
        <v>3.75</v>
      </c>
      <c r="F35" s="12">
        <v>4.5999999999999996</v>
      </c>
      <c r="G35" s="12">
        <v>7.6</v>
      </c>
      <c r="H35" s="11" t="s">
        <v>61</v>
      </c>
      <c r="I35" s="12"/>
      <c r="J35" s="12"/>
      <c r="K35" s="12"/>
      <c r="L35" s="12"/>
      <c r="M35" s="12"/>
      <c r="N35" s="12"/>
    </row>
    <row r="36" spans="1:46">
      <c r="B36" s="11"/>
      <c r="C36" s="11"/>
      <c r="E36" s="11"/>
      <c r="H36" s="11"/>
      <c r="I36" s="12"/>
      <c r="J36" s="12"/>
      <c r="K36" s="12"/>
      <c r="L36" s="12"/>
      <c r="M36" s="12"/>
      <c r="N36" s="12"/>
    </row>
    <row r="37" spans="1:46" ht="16" customHeight="1">
      <c r="A37" s="10" t="s">
        <v>62</v>
      </c>
      <c r="B37" s="12">
        <v>899.61300000000006</v>
      </c>
      <c r="C37" s="12">
        <v>1188.057</v>
      </c>
      <c r="D37" s="12">
        <v>1364.9880000000001</v>
      </c>
      <c r="E37" s="12">
        <v>1460.4960000000001</v>
      </c>
      <c r="F37" s="12">
        <v>1603.8820000000001</v>
      </c>
      <c r="G37" s="12">
        <v>1821.8679999999999</v>
      </c>
      <c r="H37" s="12">
        <v>1887.221</v>
      </c>
      <c r="I37" s="12">
        <v>2082.902</v>
      </c>
      <c r="J37" s="12">
        <v>2147.4169999999999</v>
      </c>
      <c r="K37" s="12">
        <v>2156.7640000000001</v>
      </c>
      <c r="L37" s="12">
        <v>2162.9340000000002</v>
      </c>
      <c r="M37" s="12">
        <v>2050.6709999999998</v>
      </c>
      <c r="N37" s="12">
        <v>1944</v>
      </c>
    </row>
    <row r="38" spans="1:46" ht="13" customHeight="1">
      <c r="A38" s="10" t="s">
        <v>63</v>
      </c>
      <c r="B38" s="11">
        <v>586.1099999999999</v>
      </c>
      <c r="C38" s="11">
        <v>643.92999999999995</v>
      </c>
      <c r="D38" s="11">
        <v>627.41</v>
      </c>
      <c r="E38" s="11">
        <v>630.41999999999996</v>
      </c>
      <c r="F38" s="11">
        <v>674.31</v>
      </c>
      <c r="G38" s="11">
        <v>664.3</v>
      </c>
      <c r="H38" s="11">
        <v>654.29</v>
      </c>
      <c r="I38" s="11">
        <v>737.44999999999993</v>
      </c>
      <c r="J38" s="11">
        <v>826.8</v>
      </c>
      <c r="K38" s="11">
        <v>840.59999999999991</v>
      </c>
      <c r="L38" s="11">
        <v>839.1</v>
      </c>
      <c r="M38" s="11">
        <v>861.4</v>
      </c>
      <c r="N38" s="11">
        <v>783.2</v>
      </c>
    </row>
    <row r="39" spans="1:46">
      <c r="A39" s="10" t="s">
        <v>64</v>
      </c>
      <c r="B39" s="12">
        <v>224.8</v>
      </c>
      <c r="C39" s="12">
        <v>338.4</v>
      </c>
      <c r="D39" s="12">
        <v>410.9</v>
      </c>
      <c r="E39" s="12">
        <v>398.20000000000005</v>
      </c>
      <c r="F39" s="12">
        <v>385.50000000000006</v>
      </c>
      <c r="G39" s="12">
        <v>445.04999999999995</v>
      </c>
      <c r="H39" s="12">
        <v>504.6</v>
      </c>
      <c r="I39" s="12">
        <v>369.8</v>
      </c>
      <c r="J39" s="12">
        <v>416.5</v>
      </c>
      <c r="K39" s="12">
        <v>418</v>
      </c>
      <c r="L39" s="12">
        <v>499.69999999999993</v>
      </c>
      <c r="M39" s="12">
        <v>507.80000000000007</v>
      </c>
      <c r="N39" s="12">
        <v>463.69999999999993</v>
      </c>
      <c r="Q39" s="23"/>
    </row>
    <row r="40" spans="1:46">
      <c r="I40" s="12"/>
      <c r="J40" s="12"/>
      <c r="K40" s="12"/>
      <c r="L40" s="12"/>
      <c r="M40" s="12"/>
      <c r="N40" s="12"/>
      <c r="Q40" s="23"/>
    </row>
    <row r="41" spans="1:46">
      <c r="I41" s="12"/>
      <c r="J41" s="12"/>
      <c r="K41" s="12"/>
      <c r="L41" s="12"/>
      <c r="M41" s="12"/>
      <c r="N41" s="12"/>
      <c r="Q41" s="23"/>
    </row>
    <row r="42" spans="1:46">
      <c r="I42" s="12"/>
      <c r="J42" s="12"/>
      <c r="K42" s="12"/>
      <c r="L42" s="12"/>
      <c r="M42" s="12"/>
      <c r="N42" s="12"/>
      <c r="Q42" s="23"/>
    </row>
    <row r="43" spans="1:46" s="25" customFormat="1">
      <c r="A43" s="24" t="s">
        <v>65</v>
      </c>
      <c r="B43" s="18">
        <v>1710.5229999999999</v>
      </c>
      <c r="C43" s="18">
        <v>2170.3870000000002</v>
      </c>
      <c r="D43" s="18">
        <v>2403.2980000000002</v>
      </c>
      <c r="E43" s="18">
        <v>2489.116</v>
      </c>
      <c r="F43" s="18">
        <v>2663.692</v>
      </c>
      <c r="G43" s="18">
        <v>2931.2179999999998</v>
      </c>
      <c r="H43" s="18">
        <v>3046.1109999999999</v>
      </c>
      <c r="I43" s="18">
        <v>3190.152</v>
      </c>
      <c r="J43" s="18">
        <v>3390.7169999999996</v>
      </c>
      <c r="K43" s="18">
        <v>3415.364</v>
      </c>
      <c r="L43" s="18">
        <v>3501.7339999999999</v>
      </c>
      <c r="M43" s="18">
        <v>3419.8710000000001</v>
      </c>
      <c r="N43" s="13">
        <v>3190.9</v>
      </c>
      <c r="O43" s="23"/>
      <c r="P43" s="23"/>
      <c r="Q43" s="19"/>
      <c r="R43" s="19"/>
      <c r="S43" s="19"/>
      <c r="T43" s="19"/>
      <c r="U43" s="19"/>
      <c r="V43" s="19"/>
      <c r="W43" s="19"/>
      <c r="X43" s="19"/>
      <c r="Y43" s="19"/>
      <c r="Z43" s="19"/>
      <c r="AA43" s="19"/>
      <c r="AB43" s="19"/>
      <c r="AC43" s="19"/>
      <c r="AD43" s="19"/>
      <c r="AE43" s="19"/>
      <c r="AF43" s="19"/>
      <c r="AG43" s="19"/>
      <c r="AH43" s="19"/>
      <c r="AI43" s="19"/>
      <c r="AJ43" s="19"/>
      <c r="AK43" s="19"/>
      <c r="AL43" s="19"/>
      <c r="AM43" s="19"/>
      <c r="AN43" s="23"/>
      <c r="AO43" s="23"/>
      <c r="AP43" s="23"/>
      <c r="AQ43" s="23"/>
      <c r="AR43" s="23"/>
      <c r="AS43" s="23"/>
      <c r="AT43" s="23"/>
    </row>
    <row r="44" spans="1:46" ht="13" customHeight="1">
      <c r="A44" s="24" t="s">
        <v>66</v>
      </c>
      <c r="B44" s="12">
        <v>66.222669908560135</v>
      </c>
      <c r="C44" s="12">
        <v>67.300071369760317</v>
      </c>
      <c r="D44" s="12">
        <v>64.832575901948061</v>
      </c>
      <c r="E44" s="12">
        <v>66.8150459841968</v>
      </c>
      <c r="F44" s="12">
        <v>70.469934211613051</v>
      </c>
      <c r="G44" s="12">
        <v>76.840071260479434</v>
      </c>
      <c r="H44" s="12">
        <v>81.487181524245173</v>
      </c>
      <c r="I44" s="12">
        <v>84.815707840880307</v>
      </c>
      <c r="J44" s="12">
        <v>86.229549679315625</v>
      </c>
      <c r="K44" s="12">
        <v>87.809088577381516</v>
      </c>
      <c r="L44" s="12">
        <v>86.335147101407486</v>
      </c>
      <c r="M44" s="12">
        <v>86.07049798077179</v>
      </c>
      <c r="N44" s="13">
        <v>85.552354671244643</v>
      </c>
    </row>
    <row r="45" spans="1:46" ht="13" customHeight="1">
      <c r="A45" s="24" t="s">
        <v>67</v>
      </c>
      <c r="B45" s="12">
        <v>2467.1300079591197</v>
      </c>
      <c r="C45" s="12">
        <v>2298.9776520609844</v>
      </c>
      <c r="D45" s="12">
        <v>2126.1509121051836</v>
      </c>
      <c r="E45" s="12">
        <v>2039.5643011180412</v>
      </c>
      <c r="F45" s="12">
        <v>2026.8308786661869</v>
      </c>
      <c r="G45" s="12">
        <v>2030.0892255085823</v>
      </c>
      <c r="H45" s="12">
        <v>2202.3611544137948</v>
      </c>
      <c r="I45" s="12">
        <v>2229.4666056696465</v>
      </c>
      <c r="J45" s="12">
        <v>2343.3170457883666</v>
      </c>
      <c r="K45" s="12">
        <v>2465.2690304568564</v>
      </c>
      <c r="L45" s="12">
        <v>2413.7721879312066</v>
      </c>
      <c r="M45" s="12">
        <v>2492.4929837070836</v>
      </c>
      <c r="N45" s="13">
        <v>2452.6263980218159</v>
      </c>
    </row>
    <row r="46" spans="1:46" s="28" customFormat="1" ht="13" customHeight="1">
      <c r="A46" s="26" t="s">
        <v>68</v>
      </c>
      <c r="B46" s="21"/>
      <c r="C46" s="21"/>
      <c r="D46" s="21"/>
      <c r="E46" s="21"/>
      <c r="F46" s="21"/>
      <c r="G46" s="21"/>
      <c r="H46" s="21"/>
      <c r="I46" s="21"/>
      <c r="J46" s="21"/>
      <c r="K46" s="21">
        <v>87.012687373878748</v>
      </c>
      <c r="L46" s="21">
        <v>85.557612314356263</v>
      </c>
      <c r="M46" s="21">
        <v>85.313159472974277</v>
      </c>
      <c r="N46" s="27">
        <v>84.785638018712561</v>
      </c>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row>
    <row r="47" spans="1:46" s="28" customFormat="1" ht="13" customHeight="1">
      <c r="A47" s="26" t="s">
        <v>69</v>
      </c>
      <c r="B47" s="21"/>
      <c r="C47" s="21"/>
      <c r="D47" s="21"/>
      <c r="E47" s="21"/>
      <c r="F47" s="21"/>
      <c r="G47" s="21"/>
      <c r="H47" s="21"/>
      <c r="I47" s="21"/>
      <c r="J47" s="21"/>
      <c r="K47" s="21">
        <v>2675.959920852803</v>
      </c>
      <c r="L47" s="21">
        <v>2636.6775763696901</v>
      </c>
      <c r="M47" s="21">
        <v>2663.7560743033891</v>
      </c>
      <c r="N47" s="27">
        <v>2627.2949854611584</v>
      </c>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row>
    <row r="48" spans="1:46" ht="13" customHeight="1"/>
    <row r="49" spans="1:44" ht="13" customHeight="1">
      <c r="B49" s="24" t="s">
        <v>70</v>
      </c>
    </row>
    <row r="52" spans="1:44">
      <c r="A52" s="15"/>
    </row>
    <row r="53" spans="1:44" s="10" customFormat="1">
      <c r="A53" s="15"/>
      <c r="M53" s="13"/>
      <c r="N53" s="13"/>
      <c r="O53" s="14"/>
      <c r="P53" s="14"/>
      <c r="Q53" s="14"/>
      <c r="R53" s="14"/>
      <c r="S53" s="14"/>
      <c r="T53" s="14"/>
      <c r="U53" s="14"/>
      <c r="V53" s="14"/>
      <c r="W53" s="14"/>
      <c r="X53" s="14"/>
      <c r="Y53" s="14"/>
      <c r="Z53" s="14"/>
      <c r="AA53" s="14"/>
      <c r="AB53" s="14"/>
      <c r="AC53" s="14"/>
      <c r="AD53" s="14"/>
      <c r="AE53" s="14"/>
      <c r="AF53" s="14"/>
      <c r="AG53" s="14"/>
      <c r="AH53" s="14"/>
      <c r="AI53" s="14"/>
      <c r="AJ53" s="14"/>
      <c r="AK53" s="12"/>
      <c r="AL53" s="12"/>
      <c r="AM53" s="12"/>
      <c r="AN53" s="12"/>
      <c r="AO53" s="12"/>
      <c r="AP53" s="12"/>
      <c r="AQ53" s="12"/>
      <c r="AR53" s="12"/>
    </row>
  </sheetData>
  <phoneticPr fontId="2"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A55"/>
  <sheetViews>
    <sheetView tabSelected="1" workbookViewId="0">
      <pane xSplit="1" ySplit="2" topLeftCell="B15" activePane="bottomRight" state="frozen"/>
      <selection pane="topRight" activeCell="B1" sqref="B1"/>
      <selection pane="bottomLeft" activeCell="A3" sqref="A3"/>
      <selection pane="bottomRight" activeCell="F62" sqref="F62"/>
    </sheetView>
  </sheetViews>
  <sheetFormatPr baseColWidth="10" defaultRowHeight="15"/>
  <cols>
    <col min="1" max="1" width="26.5703125" style="10" customWidth="1"/>
    <col min="2" max="2" width="10.140625" style="12" customWidth="1"/>
    <col min="3" max="3" width="14" style="12" customWidth="1"/>
    <col min="4" max="4" width="18.42578125" style="12" customWidth="1"/>
    <col min="5" max="5" width="13.140625" style="12" customWidth="1"/>
    <col min="6" max="6" width="11.5703125" style="12" customWidth="1"/>
    <col min="7" max="7" width="19" style="12" customWidth="1"/>
    <col min="8" max="8" width="14.140625" style="12" customWidth="1"/>
    <col min="9" max="9" width="9.42578125" style="13" customWidth="1"/>
    <col min="10" max="10" width="12.85546875" style="13" customWidth="1"/>
    <col min="11" max="15" width="9.42578125" style="13" customWidth="1"/>
    <col min="16" max="27" width="10.7109375" style="13"/>
    <col min="28" max="16384" width="10.7109375" style="15"/>
  </cols>
  <sheetData>
    <row r="1" spans="1:27" s="1" customFormat="1" ht="17">
      <c r="B1" s="2" t="s">
        <v>9</v>
      </c>
      <c r="C1" s="3"/>
      <c r="D1" s="3"/>
      <c r="E1" s="3"/>
      <c r="F1" s="3"/>
      <c r="G1" s="3"/>
      <c r="H1" s="3"/>
      <c r="I1" s="3"/>
      <c r="J1" s="3"/>
      <c r="K1" s="3"/>
      <c r="L1" s="3"/>
      <c r="M1" s="3"/>
      <c r="N1" s="3"/>
      <c r="O1" s="3"/>
      <c r="P1" s="3"/>
      <c r="Q1" s="3"/>
      <c r="R1" s="3"/>
      <c r="S1" s="3"/>
      <c r="T1" s="3"/>
      <c r="U1" s="3"/>
      <c r="V1" s="3"/>
      <c r="W1" s="3"/>
      <c r="X1" s="3"/>
      <c r="Y1" s="3"/>
      <c r="Z1" s="3"/>
      <c r="AA1" s="3"/>
    </row>
    <row r="2" spans="1:27" s="7" customFormat="1">
      <c r="A2" s="6"/>
      <c r="B2" s="6">
        <v>1984</v>
      </c>
      <c r="C2" s="6">
        <v>1988</v>
      </c>
      <c r="D2" s="6">
        <v>1990</v>
      </c>
      <c r="E2" s="6">
        <v>1992</v>
      </c>
      <c r="F2" s="6">
        <v>1996</v>
      </c>
      <c r="G2" s="6">
        <v>1998</v>
      </c>
      <c r="H2" s="6">
        <v>2000</v>
      </c>
      <c r="I2" s="6">
        <v>2004</v>
      </c>
      <c r="J2" s="6" t="s">
        <v>10</v>
      </c>
      <c r="K2" s="6">
        <v>2010</v>
      </c>
      <c r="L2" s="6">
        <v>2011</v>
      </c>
      <c r="M2" s="6">
        <v>2012</v>
      </c>
      <c r="N2" s="6">
        <v>2013</v>
      </c>
      <c r="O2" s="6"/>
    </row>
    <row r="3" spans="1:27">
      <c r="A3" s="10" t="s">
        <v>11</v>
      </c>
      <c r="B3" s="11">
        <v>47.407138050759919</v>
      </c>
      <c r="C3" s="11">
        <v>45.259393831606985</v>
      </c>
      <c r="D3" s="11">
        <v>43.205128951965165</v>
      </c>
      <c r="E3" s="11">
        <v>41.324711262954395</v>
      </c>
      <c r="F3" s="11">
        <v>39.787257685948674</v>
      </c>
      <c r="G3" s="11">
        <v>37.846042157219287</v>
      </c>
      <c r="H3" s="11">
        <v>38.044903813419793</v>
      </c>
      <c r="I3" s="11">
        <v>34.708377531854282</v>
      </c>
      <c r="J3" s="11">
        <v>36.670710059258859</v>
      </c>
      <c r="K3" s="11">
        <v>36.851123335609323</v>
      </c>
      <c r="L3" s="11">
        <v>38.232487104960001</v>
      </c>
      <c r="M3" s="11">
        <v>40.039521958576799</v>
      </c>
      <c r="N3" s="11">
        <v>39.076749506408852</v>
      </c>
      <c r="O3" s="11"/>
    </row>
    <row r="4" spans="1:27">
      <c r="A4" s="10" t="s">
        <v>12</v>
      </c>
      <c r="I4" s="12"/>
      <c r="J4" s="12"/>
      <c r="K4" s="16"/>
      <c r="L4" s="11">
        <v>23.891020848528189</v>
      </c>
      <c r="M4" s="11">
        <v>23.708496607035762</v>
      </c>
      <c r="N4" s="11">
        <v>24.322291516500048</v>
      </c>
      <c r="O4" s="12"/>
    </row>
    <row r="5" spans="1:27">
      <c r="A5" s="10" t="s">
        <v>13</v>
      </c>
      <c r="I5" s="12"/>
      <c r="J5" s="11">
        <v>24.776470581295936</v>
      </c>
      <c r="K5" s="11">
        <v>27.335300131991787</v>
      </c>
      <c r="L5" s="17" t="s">
        <v>12</v>
      </c>
      <c r="M5" s="11"/>
      <c r="N5" s="11"/>
      <c r="O5" s="12"/>
    </row>
    <row r="6" spans="1:27">
      <c r="A6" s="10" t="s">
        <v>14</v>
      </c>
      <c r="I6" s="11">
        <v>21.440984630199438</v>
      </c>
      <c r="J6" s="12" t="s">
        <v>15</v>
      </c>
      <c r="K6" s="11"/>
      <c r="L6" s="11"/>
      <c r="M6" s="11"/>
      <c r="N6" s="11"/>
      <c r="O6" s="12"/>
    </row>
    <row r="7" spans="1:27">
      <c r="A7" s="10" t="s">
        <v>0</v>
      </c>
      <c r="B7" s="11">
        <v>8.6373582816483623</v>
      </c>
      <c r="C7" s="11">
        <v>10.540424357499376</v>
      </c>
      <c r="D7" s="11">
        <v>7.0183556096663828</v>
      </c>
      <c r="E7" s="11">
        <v>7.7290090136417913</v>
      </c>
      <c r="F7" s="11">
        <v>8.1162536809811332</v>
      </c>
      <c r="G7" s="11">
        <v>13.458569099944121</v>
      </c>
      <c r="H7" s="11">
        <v>16.315886059306443</v>
      </c>
      <c r="I7" s="12"/>
      <c r="J7" s="12"/>
      <c r="K7" s="11"/>
      <c r="L7" s="11"/>
      <c r="M7" s="11"/>
      <c r="N7" s="11"/>
      <c r="O7" s="12"/>
    </row>
    <row r="8" spans="1:27">
      <c r="A8" s="10" t="s">
        <v>17</v>
      </c>
      <c r="B8" s="11">
        <v>1.3913873125354059</v>
      </c>
      <c r="C8" s="11">
        <v>2.3682412399263355</v>
      </c>
      <c r="D8" s="11">
        <v>2.321809446851784</v>
      </c>
      <c r="E8" s="11">
        <v>2.4627217052158272</v>
      </c>
      <c r="F8" s="11">
        <v>2.410188565344642</v>
      </c>
      <c r="G8" s="11" t="s">
        <v>18</v>
      </c>
      <c r="I8" s="12"/>
      <c r="J8" s="12"/>
      <c r="K8" s="12"/>
      <c r="L8" s="12"/>
      <c r="M8" s="12"/>
      <c r="N8" s="11"/>
      <c r="O8" s="12"/>
    </row>
    <row r="9" spans="1:27">
      <c r="A9" s="10" t="s">
        <v>19</v>
      </c>
      <c r="B9" s="11">
        <v>0.87107861162930877</v>
      </c>
      <c r="C9" s="11">
        <v>0.81091528837944571</v>
      </c>
      <c r="D9" s="11">
        <v>0.81970691940824636</v>
      </c>
      <c r="E9" s="11">
        <v>0.60664107257355626</v>
      </c>
      <c r="F9" s="11">
        <v>0.74332918370442225</v>
      </c>
      <c r="G9" s="12" t="s">
        <v>18</v>
      </c>
      <c r="I9" s="12"/>
      <c r="J9" s="12"/>
      <c r="K9" s="12"/>
      <c r="L9" s="12"/>
      <c r="M9" s="12"/>
      <c r="N9" s="11"/>
      <c r="O9" s="12"/>
    </row>
    <row r="10" spans="1:27">
      <c r="A10" s="10" t="s">
        <v>21</v>
      </c>
      <c r="B10" s="11">
        <v>0.9178479330590702</v>
      </c>
      <c r="C10" s="11">
        <v>0.78327044900287357</v>
      </c>
      <c r="D10" s="11">
        <v>0.76561458462496113</v>
      </c>
      <c r="E10" s="12" t="s">
        <v>22</v>
      </c>
      <c r="I10" s="12"/>
      <c r="J10" s="12"/>
      <c r="K10" s="12"/>
      <c r="L10" s="12"/>
      <c r="M10" s="12"/>
      <c r="N10" s="11"/>
      <c r="O10" s="12"/>
    </row>
    <row r="11" spans="1:27">
      <c r="A11" s="10" t="s">
        <v>23</v>
      </c>
      <c r="B11" s="11">
        <v>0.95292492413139152</v>
      </c>
      <c r="C11" s="11">
        <v>0.88463486005030434</v>
      </c>
      <c r="D11" s="12" t="s">
        <v>24</v>
      </c>
      <c r="I11" s="12"/>
      <c r="J11" s="12"/>
      <c r="K11" s="12"/>
      <c r="L11" s="12"/>
      <c r="M11" s="12"/>
      <c r="N11" s="11"/>
      <c r="O11" s="12"/>
    </row>
    <row r="12" spans="1:27">
      <c r="A12" s="10" t="s">
        <v>25</v>
      </c>
      <c r="B12" s="11">
        <v>0.2572312678636885</v>
      </c>
      <c r="C12" s="11">
        <v>0.2349811347008621</v>
      </c>
      <c r="D12" s="12" t="s">
        <v>24</v>
      </c>
      <c r="I12" s="12"/>
      <c r="J12" s="12"/>
      <c r="K12" s="12"/>
      <c r="L12" s="12"/>
      <c r="M12" s="12"/>
      <c r="N12" s="11"/>
      <c r="O12" s="12"/>
    </row>
    <row r="13" spans="1:27">
      <c r="A13" s="10" t="s">
        <v>26</v>
      </c>
      <c r="B13" s="11">
        <v>0.3273852500083308</v>
      </c>
      <c r="C13" s="11">
        <v>0.28105586699514873</v>
      </c>
      <c r="D13" s="12" t="s">
        <v>24</v>
      </c>
      <c r="I13" s="12"/>
      <c r="J13" s="12"/>
      <c r="K13" s="12"/>
      <c r="L13" s="12"/>
      <c r="M13" s="12"/>
      <c r="N13" s="11"/>
      <c r="O13" s="12"/>
    </row>
    <row r="14" spans="1:27">
      <c r="A14" s="10" t="s">
        <v>27</v>
      </c>
      <c r="B14" s="11">
        <v>0.52615486608481732</v>
      </c>
      <c r="C14" s="11">
        <v>0.48839216231943877</v>
      </c>
      <c r="D14" s="12" t="s">
        <v>28</v>
      </c>
      <c r="I14" s="12"/>
      <c r="J14" s="12"/>
      <c r="K14" s="12"/>
      <c r="L14" s="12"/>
      <c r="M14" s="12"/>
      <c r="N14" s="11"/>
      <c r="O14" s="12"/>
    </row>
    <row r="15" spans="1:27">
      <c r="A15" s="10" t="s">
        <v>29</v>
      </c>
      <c r="B15" s="11">
        <v>4.3203160670742227</v>
      </c>
      <c r="C15" s="11">
        <v>4.9760710877829624</v>
      </c>
      <c r="D15" s="11">
        <v>4.8683101304956766</v>
      </c>
      <c r="E15" s="11">
        <v>5.0821255417586002</v>
      </c>
      <c r="F15" s="11">
        <v>4.7528017503525177</v>
      </c>
      <c r="G15" s="11">
        <v>5.1377959605870327</v>
      </c>
      <c r="H15" s="11">
        <v>5.5136639702230141</v>
      </c>
      <c r="I15" s="11">
        <v>8.3036795738886422</v>
      </c>
      <c r="J15" s="12" t="s">
        <v>30</v>
      </c>
      <c r="K15" s="12"/>
      <c r="L15" s="12"/>
      <c r="M15" s="12"/>
      <c r="N15" s="11"/>
      <c r="O15" s="12"/>
    </row>
    <row r="16" spans="1:27">
      <c r="A16" s="10" t="s">
        <v>31</v>
      </c>
      <c r="G16" s="11">
        <v>1.1599273749001269</v>
      </c>
      <c r="H16" s="11">
        <v>1.5101222509619645</v>
      </c>
      <c r="I16" s="11">
        <v>1.755402250425685</v>
      </c>
      <c r="J16" s="12" t="s">
        <v>1</v>
      </c>
      <c r="K16" s="12"/>
      <c r="L16" s="12"/>
      <c r="M16" s="18"/>
      <c r="N16" s="11"/>
      <c r="O16" s="18"/>
    </row>
    <row r="17" spans="1:27">
      <c r="A17" s="10" t="s">
        <v>33</v>
      </c>
      <c r="H17" s="11">
        <v>0.27247858006487619</v>
      </c>
      <c r="I17" s="11">
        <v>0.63633331577931085</v>
      </c>
      <c r="J17" s="11">
        <v>0.81103790142320942</v>
      </c>
      <c r="K17" s="11">
        <v>15.289731929012545</v>
      </c>
      <c r="L17" s="11">
        <v>15.687290925010297</v>
      </c>
      <c r="M17" s="11">
        <v>13.822158789030345</v>
      </c>
      <c r="N17" s="11">
        <v>13.963851828637688</v>
      </c>
      <c r="O17" s="12"/>
    </row>
    <row r="18" spans="1:27" s="28" customFormat="1">
      <c r="A18" s="20" t="s">
        <v>34</v>
      </c>
      <c r="B18" s="21"/>
      <c r="C18" s="21"/>
      <c r="D18" s="21"/>
      <c r="E18" s="21"/>
      <c r="F18" s="21"/>
      <c r="G18" s="21"/>
      <c r="H18" s="21"/>
      <c r="I18" s="21"/>
      <c r="J18" s="21"/>
      <c r="K18" s="21">
        <v>14.493330725509784</v>
      </c>
      <c r="L18" s="21">
        <v>14.909756137959082</v>
      </c>
      <c r="M18" s="21">
        <v>13.06482028123283</v>
      </c>
      <c r="N18" s="21">
        <v>13.193769782819894</v>
      </c>
      <c r="O18" s="21"/>
      <c r="P18" s="27"/>
      <c r="Q18" s="27"/>
      <c r="R18" s="27"/>
      <c r="S18" s="27"/>
      <c r="T18" s="27"/>
      <c r="U18" s="27"/>
      <c r="V18" s="27"/>
      <c r="W18" s="27"/>
      <c r="X18" s="27"/>
      <c r="Y18" s="27"/>
      <c r="Z18" s="27"/>
      <c r="AA18" s="27"/>
    </row>
    <row r="19" spans="1:27" s="28" customFormat="1">
      <c r="A19" s="20" t="s">
        <v>35</v>
      </c>
      <c r="B19" s="21"/>
      <c r="C19" s="21"/>
      <c r="D19" s="21"/>
      <c r="E19" s="21"/>
      <c r="F19" s="21"/>
      <c r="G19" s="21"/>
      <c r="H19" s="21">
        <v>0.27247858006487619</v>
      </c>
      <c r="I19" s="21">
        <v>0.63633331577931085</v>
      </c>
      <c r="J19" s="21">
        <v>0.81103790142320942</v>
      </c>
      <c r="K19" s="21">
        <v>0.79640120350275989</v>
      </c>
      <c r="L19" s="21">
        <v>0.77753478705121526</v>
      </c>
      <c r="M19" s="21">
        <v>0.75733850779751632</v>
      </c>
      <c r="N19" s="21">
        <v>0.77008204581779427</v>
      </c>
      <c r="O19" s="21"/>
      <c r="P19" s="27"/>
      <c r="Q19" s="27"/>
      <c r="R19" s="27"/>
      <c r="S19" s="27"/>
      <c r="T19" s="27"/>
      <c r="U19" s="27"/>
      <c r="V19" s="27"/>
      <c r="W19" s="27"/>
      <c r="X19" s="27"/>
      <c r="Y19" s="27"/>
      <c r="Z19" s="27"/>
      <c r="AA19" s="27"/>
    </row>
    <row r="20" spans="1:27">
      <c r="A20" s="10" t="s">
        <v>36</v>
      </c>
      <c r="B20" s="11">
        <v>4.9575480715547231</v>
      </c>
      <c r="C20" s="11">
        <v>6.5241820928709933</v>
      </c>
      <c r="D20" s="11">
        <v>8.8378553138229208</v>
      </c>
      <c r="E20" s="11">
        <v>9.7986594437543282</v>
      </c>
      <c r="F20" s="11">
        <v>12.208618714175662</v>
      </c>
      <c r="G20" s="11">
        <v>13.919128498801522</v>
      </c>
      <c r="H20" s="11">
        <v>19.762904240850055</v>
      </c>
      <c r="I20" s="11">
        <v>20.362666104937947</v>
      </c>
      <c r="J20" s="11">
        <v>16.338727177762109</v>
      </c>
      <c r="K20" s="12" t="s">
        <v>37</v>
      </c>
      <c r="L20" s="12"/>
      <c r="M20" s="12"/>
      <c r="N20" s="11"/>
      <c r="O20" s="12"/>
    </row>
    <row r="21" spans="1:27">
      <c r="A21" s="10" t="s">
        <v>38</v>
      </c>
      <c r="B21" s="11">
        <v>3.4141604643725927</v>
      </c>
      <c r="C21" s="11">
        <v>3.3404180913357848</v>
      </c>
      <c r="D21" s="11">
        <v>5.6963389475628903</v>
      </c>
      <c r="E21" s="11">
        <v>7.9626662638462813</v>
      </c>
      <c r="F21" s="11">
        <v>10.357804130507581</v>
      </c>
      <c r="G21" s="11">
        <v>11.616331504514505</v>
      </c>
      <c r="H21" s="12" t="s">
        <v>39</v>
      </c>
      <c r="I21" s="12"/>
      <c r="J21" s="12"/>
      <c r="K21" s="12"/>
      <c r="L21" s="12"/>
      <c r="M21" s="12"/>
      <c r="N21" s="11"/>
      <c r="O21" s="12"/>
    </row>
    <row r="22" spans="1:27">
      <c r="A22" s="10" t="s">
        <v>40</v>
      </c>
      <c r="B22" s="11">
        <v>0.9178479330590702</v>
      </c>
      <c r="C22" s="11">
        <v>0.85238254744430353</v>
      </c>
      <c r="D22" s="11">
        <v>1.9015536150739525</v>
      </c>
      <c r="E22" s="11">
        <v>1.6391361431126552</v>
      </c>
      <c r="F22" s="11">
        <v>5.6162649435445235</v>
      </c>
      <c r="G22" s="11">
        <v>2.4563167939061508</v>
      </c>
      <c r="H22" s="11">
        <v>2.5081160863803063</v>
      </c>
      <c r="I22" s="11">
        <v>2.3729276849504348</v>
      </c>
      <c r="J22" s="11">
        <v>6.0400204440535745</v>
      </c>
      <c r="K22" s="11">
        <v>7.232025634749327</v>
      </c>
      <c r="L22" s="11">
        <v>8.5243482229089942</v>
      </c>
      <c r="M22" s="11">
        <v>8.5003206261288788</v>
      </c>
      <c r="N22" s="11">
        <v>8.5649816666144361</v>
      </c>
      <c r="O22" s="12"/>
    </row>
    <row r="23" spans="1:27">
      <c r="A23" s="10" t="s">
        <v>41</v>
      </c>
      <c r="B23" s="11">
        <v>2.0315833227615179</v>
      </c>
      <c r="C23" s="11">
        <v>2.2155127173172344</v>
      </c>
      <c r="D23" s="11">
        <v>2.1310465868152844</v>
      </c>
      <c r="E23" s="11">
        <v>2.69208737833682</v>
      </c>
      <c r="F23" s="12" t="s">
        <v>42</v>
      </c>
      <c r="I23" s="12"/>
      <c r="J23" s="12"/>
      <c r="K23" s="12"/>
      <c r="L23" s="12"/>
      <c r="M23" s="12"/>
      <c r="N23" s="11"/>
      <c r="O23" s="12"/>
    </row>
    <row r="24" spans="1:27">
      <c r="A24" s="10" t="s">
        <v>43</v>
      </c>
      <c r="B24" s="11">
        <v>4.0864694599254152</v>
      </c>
      <c r="C24" s="11">
        <v>3.7689131016726503</v>
      </c>
      <c r="D24" s="12" t="s">
        <v>44</v>
      </c>
      <c r="I24" s="12"/>
      <c r="J24" s="12"/>
      <c r="K24" s="12"/>
      <c r="L24" s="12"/>
      <c r="M24" s="12"/>
      <c r="N24" s="11"/>
      <c r="O24" s="12"/>
    </row>
    <row r="25" spans="1:27">
      <c r="A25" s="10" t="s">
        <v>45</v>
      </c>
      <c r="H25" s="11">
        <v>7.363487410668883</v>
      </c>
      <c r="I25" s="11">
        <v>7.6673462581093315</v>
      </c>
      <c r="J25" s="11">
        <v>8.4436418609987225</v>
      </c>
      <c r="K25" s="11">
        <v>8.3329331807678493</v>
      </c>
      <c r="L25" s="11">
        <v>7.5933808793015114</v>
      </c>
      <c r="M25" s="11">
        <v>7.3950157769108831</v>
      </c>
      <c r="N25" s="11">
        <v>7.4117020276411054</v>
      </c>
      <c r="O25" s="12"/>
    </row>
    <row r="26" spans="1:27">
      <c r="A26" s="10" t="s">
        <v>46</v>
      </c>
      <c r="B26" s="11">
        <v>5.2206255045971321</v>
      </c>
      <c r="C26" s="11">
        <v>4.648940488493527</v>
      </c>
      <c r="D26" s="11">
        <v>5.7712360264935922</v>
      </c>
      <c r="E26" s="11">
        <v>6.7092092132307215</v>
      </c>
      <c r="F26" s="11">
        <v>6.9114597333325323</v>
      </c>
      <c r="G26" s="11">
        <v>7.2597807464337363</v>
      </c>
      <c r="H26" s="12" t="s">
        <v>47</v>
      </c>
      <c r="I26" s="12"/>
      <c r="J26" s="12"/>
      <c r="K26" s="12"/>
      <c r="L26" s="12"/>
      <c r="M26" s="12"/>
      <c r="N26" s="11"/>
      <c r="O26" s="12"/>
    </row>
    <row r="27" spans="1:27">
      <c r="A27" s="10" t="s">
        <v>48</v>
      </c>
      <c r="B27" s="11">
        <v>4.9575480715547231</v>
      </c>
      <c r="C27" s="12" t="s">
        <v>49</v>
      </c>
      <c r="I27" s="12"/>
      <c r="J27" s="12"/>
      <c r="K27" s="12"/>
      <c r="L27" s="12"/>
      <c r="M27" s="12"/>
      <c r="N27" s="11"/>
      <c r="O27" s="12"/>
    </row>
    <row r="28" spans="1:27">
      <c r="A28" s="10" t="s">
        <v>50</v>
      </c>
      <c r="B28" s="11">
        <v>0.99384808038243277</v>
      </c>
      <c r="C28" s="11">
        <v>0.92149464588573371</v>
      </c>
      <c r="D28" s="12" t="s">
        <v>51</v>
      </c>
      <c r="I28" s="12"/>
      <c r="J28" s="12"/>
      <c r="K28" s="12"/>
      <c r="L28" s="12"/>
      <c r="M28" s="12"/>
      <c r="N28" s="11"/>
      <c r="O28" s="12"/>
    </row>
    <row r="29" spans="1:27">
      <c r="A29" s="10" t="s">
        <v>52</v>
      </c>
      <c r="I29" s="12"/>
      <c r="J29" s="11">
        <v>2.8813964716017293</v>
      </c>
      <c r="K29" s="11">
        <v>1.8123983270890012</v>
      </c>
      <c r="L29" s="11">
        <v>1.899059151837347</v>
      </c>
      <c r="M29" s="11">
        <v>2.140431612771359</v>
      </c>
      <c r="N29" s="11">
        <v>2.4099783760067695</v>
      </c>
      <c r="O29" s="12"/>
    </row>
    <row r="30" spans="1:27">
      <c r="A30" s="10" t="s">
        <v>53</v>
      </c>
      <c r="B30" s="11">
        <v>0.38584690179553272</v>
      </c>
      <c r="C30" s="11">
        <v>0.84777507421487497</v>
      </c>
      <c r="D30" s="11">
        <v>1.8100127408253157</v>
      </c>
      <c r="E30" s="11">
        <v>2.6595787420112202</v>
      </c>
      <c r="F30" s="11">
        <v>2.6279314575408868</v>
      </c>
      <c r="G30" s="11">
        <v>0.99958447307569764</v>
      </c>
      <c r="H30" s="11">
        <v>1.2212292986040234</v>
      </c>
      <c r="I30" s="11">
        <v>3.5421509696089717</v>
      </c>
      <c r="J30" s="12" t="s">
        <v>54</v>
      </c>
      <c r="K30" s="12"/>
      <c r="L30" s="12"/>
      <c r="M30" s="12"/>
      <c r="N30" s="11"/>
      <c r="O30" s="12"/>
    </row>
    <row r="31" spans="1:27">
      <c r="A31" s="10" t="s">
        <v>55</v>
      </c>
      <c r="G31" s="11">
        <v>0.21151616836414078</v>
      </c>
      <c r="H31" s="11">
        <v>1.7070947184787424</v>
      </c>
      <c r="I31" s="12"/>
      <c r="J31" s="12"/>
      <c r="K31" s="12"/>
      <c r="L31" s="12"/>
      <c r="M31" s="12"/>
      <c r="N31" s="11"/>
      <c r="O31" s="12"/>
    </row>
    <row r="32" spans="1:27">
      <c r="A32" s="10" t="s">
        <v>56</v>
      </c>
      <c r="B32" s="11">
        <v>3.2387755090109867</v>
      </c>
      <c r="C32" s="11">
        <v>3.1054369566349225</v>
      </c>
      <c r="D32" s="11">
        <v>4.922402465278962</v>
      </c>
      <c r="E32" s="11">
        <v>4.2384525269212041</v>
      </c>
      <c r="F32" s="11">
        <v>2.4439762555130242</v>
      </c>
      <c r="G32" s="12" t="s">
        <v>57</v>
      </c>
      <c r="I32" s="12"/>
      <c r="J32" s="12"/>
      <c r="K32" s="12"/>
      <c r="L32" s="12"/>
      <c r="M32" s="12"/>
      <c r="N32" s="11"/>
      <c r="O32" s="12"/>
    </row>
    <row r="33" spans="1:27">
      <c r="A33" s="10" t="s">
        <v>58</v>
      </c>
      <c r="I33" s="12"/>
      <c r="J33" s="12"/>
      <c r="K33" s="12"/>
      <c r="L33" s="12"/>
      <c r="M33" s="29">
        <v>1.8129338796697301</v>
      </c>
      <c r="N33" s="29">
        <v>1.845874204769814</v>
      </c>
      <c r="O33" s="30"/>
    </row>
    <row r="34" spans="1:27">
      <c r="A34" s="10" t="s">
        <v>59</v>
      </c>
      <c r="B34" s="11">
        <v>0.40923156251041354</v>
      </c>
      <c r="C34" s="11">
        <v>0.52985942138429687</v>
      </c>
      <c r="D34" s="11">
        <v>0.57837188729820432</v>
      </c>
      <c r="E34" s="11">
        <v>0.63878099694831414</v>
      </c>
      <c r="F34" s="11">
        <v>0.65322867658873462</v>
      </c>
      <c r="G34" s="11">
        <v>0.60043299406594808</v>
      </c>
      <c r="H34" s="11">
        <v>0.7025351341431747</v>
      </c>
      <c r="I34" s="11">
        <v>1.0187602346220495</v>
      </c>
      <c r="J34" s="11">
        <v>1.0056869977647798</v>
      </c>
      <c r="K34" s="11">
        <v>1.1155472740240864</v>
      </c>
      <c r="L34" s="11">
        <v>1.1165896667194026</v>
      </c>
      <c r="M34" s="11">
        <v>1.1725588479799385</v>
      </c>
      <c r="N34" s="11">
        <v>1.2504152433482718</v>
      </c>
      <c r="O34" s="12"/>
    </row>
    <row r="35" spans="1:27">
      <c r="A35" s="10" t="s">
        <v>60</v>
      </c>
      <c r="B35" s="11"/>
      <c r="C35" s="11"/>
      <c r="E35" s="11">
        <v>0.15065589550667788</v>
      </c>
      <c r="F35" s="11">
        <v>0.17269263863840112</v>
      </c>
      <c r="G35" s="11">
        <v>0.25927788380120481</v>
      </c>
      <c r="H35" s="11" t="s">
        <v>2</v>
      </c>
      <c r="I35" s="12"/>
      <c r="J35" s="12"/>
      <c r="K35" s="12"/>
      <c r="L35" s="12"/>
      <c r="M35" s="12"/>
      <c r="N35" s="11"/>
      <c r="O35" s="12"/>
    </row>
    <row r="36" spans="1:27">
      <c r="B36" s="11"/>
      <c r="C36" s="11"/>
      <c r="E36" s="11"/>
      <c r="F36" s="11"/>
      <c r="G36" s="11"/>
      <c r="H36" s="11"/>
      <c r="I36" s="12"/>
      <c r="J36" s="12"/>
      <c r="K36" s="12"/>
      <c r="L36" s="12"/>
      <c r="M36" s="12"/>
      <c r="N36" s="11"/>
      <c r="O36" s="12"/>
    </row>
    <row r="37" spans="1:27">
      <c r="A37" s="10" t="s">
        <v>3</v>
      </c>
      <c r="B37" s="12">
        <v>899.61300000000006</v>
      </c>
      <c r="C37" s="12">
        <v>1188.057</v>
      </c>
      <c r="D37" s="12">
        <v>1364.9880000000001</v>
      </c>
      <c r="E37" s="12">
        <v>1460.4960000000001</v>
      </c>
      <c r="F37" s="12">
        <v>1603.8820000000001</v>
      </c>
      <c r="G37" s="12">
        <v>1821.8679999999999</v>
      </c>
      <c r="H37" s="12">
        <v>1887.221</v>
      </c>
      <c r="I37" s="12">
        <v>2082.902</v>
      </c>
      <c r="J37" s="12">
        <v>2147.4169999999999</v>
      </c>
      <c r="K37" s="12">
        <v>2156.7640000000001</v>
      </c>
      <c r="L37" s="12">
        <v>2162.9340000000002</v>
      </c>
      <c r="M37" s="12">
        <v>2050.6709999999998</v>
      </c>
      <c r="N37" s="11">
        <v>1958.0060000000001</v>
      </c>
      <c r="O37" s="11"/>
    </row>
    <row r="38" spans="1:27">
      <c r="A38" s="10" t="s">
        <v>4</v>
      </c>
      <c r="B38" s="11">
        <v>586.1099999999999</v>
      </c>
      <c r="C38" s="11">
        <v>643.92999999999995</v>
      </c>
      <c r="D38" s="11">
        <v>627.41</v>
      </c>
      <c r="E38" s="11">
        <v>630.41999999999996</v>
      </c>
      <c r="F38" s="11">
        <v>674.31</v>
      </c>
      <c r="G38" s="11">
        <v>664.3</v>
      </c>
      <c r="H38" s="11">
        <v>654.29</v>
      </c>
      <c r="I38" s="11">
        <v>737.44999999999993</v>
      </c>
      <c r="J38" s="11">
        <v>826.8</v>
      </c>
      <c r="K38" s="11">
        <v>840.59999999999991</v>
      </c>
      <c r="L38" s="11">
        <v>839.1</v>
      </c>
      <c r="M38" s="11">
        <v>861.4</v>
      </c>
      <c r="N38" s="11">
        <v>783.2</v>
      </c>
      <c r="O38" s="11"/>
    </row>
    <row r="39" spans="1:27" s="25" customFormat="1">
      <c r="A39" s="10" t="s">
        <v>5</v>
      </c>
      <c r="B39" s="12">
        <v>224.8</v>
      </c>
      <c r="C39" s="12">
        <v>338.4</v>
      </c>
      <c r="D39" s="12">
        <v>410.9</v>
      </c>
      <c r="E39" s="12">
        <v>398.20000000000005</v>
      </c>
      <c r="F39" s="12">
        <v>385.50000000000006</v>
      </c>
      <c r="G39" s="12">
        <v>445.04999999999995</v>
      </c>
      <c r="H39" s="12">
        <v>504.6</v>
      </c>
      <c r="I39" s="12">
        <v>369.8</v>
      </c>
      <c r="J39" s="12">
        <v>416.5</v>
      </c>
      <c r="K39" s="12">
        <v>418</v>
      </c>
      <c r="L39" s="12">
        <v>499.69999999999993</v>
      </c>
      <c r="M39" s="12">
        <v>507.80000000000007</v>
      </c>
      <c r="N39" s="11">
        <v>463.69999999999993</v>
      </c>
      <c r="O39" s="11"/>
      <c r="P39" s="23"/>
      <c r="Q39" s="23"/>
      <c r="R39" s="23"/>
      <c r="S39" s="23"/>
      <c r="T39" s="23"/>
      <c r="U39" s="23"/>
      <c r="V39" s="23"/>
      <c r="W39" s="23"/>
      <c r="X39" s="23"/>
      <c r="Y39" s="23"/>
      <c r="Z39" s="23"/>
      <c r="AA39" s="23"/>
    </row>
    <row r="40" spans="1:27" s="25" customFormat="1">
      <c r="A40" s="10"/>
      <c r="B40" s="12"/>
      <c r="C40" s="12"/>
      <c r="D40" s="12"/>
      <c r="E40" s="12"/>
      <c r="F40" s="12"/>
      <c r="G40" s="12"/>
      <c r="H40" s="12"/>
      <c r="I40" s="12"/>
      <c r="J40" s="12"/>
      <c r="K40" s="12"/>
      <c r="L40" s="12"/>
      <c r="M40" s="12"/>
      <c r="N40" s="12"/>
      <c r="O40" s="12"/>
      <c r="P40" s="23"/>
      <c r="Q40" s="23"/>
      <c r="R40" s="23"/>
      <c r="S40" s="23"/>
      <c r="T40" s="23"/>
      <c r="U40" s="23"/>
      <c r="V40" s="23"/>
      <c r="W40" s="23"/>
      <c r="X40" s="23"/>
      <c r="Y40" s="23"/>
      <c r="Z40" s="23"/>
      <c r="AA40" s="23"/>
    </row>
    <row r="41" spans="1:27" s="25" customFormat="1">
      <c r="A41" s="10"/>
      <c r="B41" s="12"/>
      <c r="C41" s="12"/>
      <c r="D41" s="12"/>
      <c r="E41" s="12"/>
      <c r="F41" s="12"/>
      <c r="G41" s="12"/>
      <c r="H41" s="12"/>
      <c r="I41" s="12"/>
      <c r="J41" s="12"/>
      <c r="K41" s="12"/>
      <c r="L41" s="12"/>
      <c r="M41" s="12"/>
      <c r="N41" s="12"/>
      <c r="O41" s="12"/>
      <c r="P41" s="23"/>
      <c r="Q41" s="23"/>
      <c r="R41" s="23"/>
      <c r="S41" s="23"/>
      <c r="T41" s="23"/>
      <c r="U41" s="23"/>
      <c r="V41" s="23"/>
      <c r="W41" s="23"/>
      <c r="X41" s="23"/>
      <c r="Y41" s="23"/>
      <c r="Z41" s="23"/>
      <c r="AA41" s="23"/>
    </row>
    <row r="42" spans="1:27" s="25" customFormat="1">
      <c r="A42" s="10"/>
      <c r="B42" s="12"/>
      <c r="C42" s="12"/>
      <c r="D42" s="12"/>
      <c r="E42" s="12"/>
      <c r="F42" s="12"/>
      <c r="G42" s="12"/>
      <c r="H42" s="12"/>
      <c r="I42" s="12"/>
      <c r="J42" s="12"/>
      <c r="K42" s="12"/>
      <c r="L42" s="12"/>
      <c r="M42" s="12"/>
      <c r="N42" s="12"/>
      <c r="O42" s="12"/>
      <c r="P42" s="23"/>
      <c r="Q42" s="23"/>
      <c r="R42" s="23"/>
      <c r="S42" s="23"/>
      <c r="T42" s="23"/>
      <c r="U42" s="23"/>
      <c r="V42" s="23"/>
      <c r="W42" s="23"/>
      <c r="X42" s="23"/>
      <c r="Y42" s="23"/>
      <c r="Z42" s="23"/>
      <c r="AA42" s="23"/>
    </row>
    <row r="43" spans="1:27">
      <c r="A43" s="24" t="s">
        <v>6</v>
      </c>
      <c r="B43" s="18">
        <v>1710.5229999999999</v>
      </c>
      <c r="C43" s="18">
        <v>2170.3870000000002</v>
      </c>
      <c r="D43" s="18">
        <v>2403.2980000000002</v>
      </c>
      <c r="E43" s="18">
        <v>2489.116</v>
      </c>
      <c r="F43" s="18">
        <v>2663.692</v>
      </c>
      <c r="G43" s="18">
        <v>2931.2179999999998</v>
      </c>
      <c r="H43" s="18">
        <v>3046.1109999999999</v>
      </c>
      <c r="I43" s="18">
        <v>3190.152</v>
      </c>
      <c r="J43" s="18">
        <v>3390.7169999999996</v>
      </c>
      <c r="K43" s="18">
        <v>3415.364</v>
      </c>
      <c r="L43" s="18">
        <v>3501.7339999999999</v>
      </c>
      <c r="M43" s="18">
        <v>3419.8710000000001</v>
      </c>
      <c r="N43" s="23">
        <v>3190.9</v>
      </c>
      <c r="O43" s="18"/>
    </row>
    <row r="44" spans="1:27">
      <c r="A44" s="24" t="s">
        <v>66</v>
      </c>
      <c r="B44" s="12">
        <v>66.222669908560135</v>
      </c>
      <c r="C44" s="12">
        <v>67.300071369760317</v>
      </c>
      <c r="D44" s="12">
        <v>64.832575901948061</v>
      </c>
      <c r="E44" s="12">
        <v>66.8150459841968</v>
      </c>
      <c r="F44" s="12">
        <v>70.469934211613051</v>
      </c>
      <c r="G44" s="12">
        <v>76.840071260479434</v>
      </c>
      <c r="H44" s="12">
        <v>81.487181524245173</v>
      </c>
      <c r="I44" s="12">
        <v>84.815707840880307</v>
      </c>
      <c r="J44" s="12">
        <f>J3+J5+J20+J25</f>
        <v>86.229549679315625</v>
      </c>
      <c r="K44" s="13">
        <f>SUM(K3+K5+K17+K25)</f>
        <v>87.809088577381516</v>
      </c>
      <c r="L44" s="13">
        <f>SUM(L3+L4+L17+L22)</f>
        <v>86.335147101407486</v>
      </c>
      <c r="M44" s="13">
        <v>86.07049798077179</v>
      </c>
      <c r="N44" s="13">
        <v>85.552354671244643</v>
      </c>
      <c r="O44" s="12"/>
    </row>
    <row r="45" spans="1:27">
      <c r="A45" s="24" t="s">
        <v>67</v>
      </c>
      <c r="B45" s="12">
        <f>SUMSQ(B3:B17,B20:B35)</f>
        <v>2467.1300079591197</v>
      </c>
      <c r="C45" s="12">
        <f t="shared" ref="C45:N45" si="0">SUMSQ(C3:C17,C20:C35)</f>
        <v>2298.9776520609844</v>
      </c>
      <c r="D45" s="12">
        <f t="shared" si="0"/>
        <v>2126.1509121051836</v>
      </c>
      <c r="E45" s="12">
        <f t="shared" si="0"/>
        <v>2039.5643011180412</v>
      </c>
      <c r="F45" s="12">
        <f t="shared" si="0"/>
        <v>2026.8308786661869</v>
      </c>
      <c r="G45" s="12">
        <f t="shared" si="0"/>
        <v>2030.0892255085823</v>
      </c>
      <c r="H45" s="12">
        <f t="shared" si="0"/>
        <v>2202.3611544137948</v>
      </c>
      <c r="I45" s="12">
        <f t="shared" si="0"/>
        <v>2229.4666056696465</v>
      </c>
      <c r="J45" s="12">
        <f t="shared" si="0"/>
        <v>2343.3170457883666</v>
      </c>
      <c r="K45" s="12">
        <f t="shared" si="0"/>
        <v>2465.2690304568564</v>
      </c>
      <c r="L45" s="12">
        <f t="shared" si="0"/>
        <v>2413.7721879312066</v>
      </c>
      <c r="M45" s="12">
        <f t="shared" si="0"/>
        <v>2492.4929837070836</v>
      </c>
      <c r="N45" s="13">
        <f t="shared" si="0"/>
        <v>2452.6263980218159</v>
      </c>
      <c r="O45" s="30"/>
    </row>
    <row r="46" spans="1:27">
      <c r="A46" s="31" t="s">
        <v>7</v>
      </c>
      <c r="B46" s="32"/>
      <c r="C46" s="32"/>
      <c r="D46" s="32"/>
      <c r="E46" s="32"/>
      <c r="F46" s="32"/>
      <c r="G46" s="32"/>
      <c r="H46" s="32"/>
      <c r="I46" s="32"/>
      <c r="J46" s="32"/>
      <c r="K46" s="33">
        <f>SUM(K3+K5+K18+K25)</f>
        <v>87.012687373878748</v>
      </c>
      <c r="L46" s="33">
        <f>SUM(L3+L4+L18+L22)</f>
        <v>85.557612314356263</v>
      </c>
      <c r="M46" s="33">
        <v>85.313159472974277</v>
      </c>
      <c r="N46" s="33">
        <v>84.785638018712561</v>
      </c>
      <c r="O46" s="32"/>
    </row>
    <row r="47" spans="1:27">
      <c r="A47" s="31" t="s">
        <v>8</v>
      </c>
      <c r="B47" s="32"/>
      <c r="C47" s="32"/>
      <c r="D47" s="32"/>
      <c r="E47" s="32"/>
      <c r="F47" s="32"/>
      <c r="G47" s="32"/>
      <c r="H47" s="32"/>
      <c r="I47" s="32"/>
      <c r="J47" s="32"/>
      <c r="K47" s="33">
        <f>SUMSQ(K3:K34)</f>
        <v>2675.959920852803</v>
      </c>
      <c r="L47" s="33">
        <f t="shared" ref="L47:N47" si="1">SUMSQ(L3:L34)</f>
        <v>2636.6775763696901</v>
      </c>
      <c r="M47" s="33">
        <f t="shared" si="1"/>
        <v>2663.7560743033891</v>
      </c>
      <c r="N47" s="33">
        <f t="shared" si="1"/>
        <v>2627.2949854611584</v>
      </c>
      <c r="O47" s="34"/>
    </row>
    <row r="49" spans="1:27">
      <c r="B49" s="24" t="s">
        <v>70</v>
      </c>
      <c r="C49" s="13"/>
      <c r="D49" s="13"/>
      <c r="E49" s="13"/>
      <c r="F49" s="13"/>
      <c r="G49" s="13"/>
      <c r="H49" s="13"/>
    </row>
    <row r="50" spans="1:27" s="22" customFormat="1">
      <c r="A50" s="35"/>
      <c r="B50" s="36"/>
      <c r="C50" s="36"/>
      <c r="D50" s="36"/>
      <c r="E50" s="36"/>
      <c r="F50" s="36"/>
      <c r="G50" s="36"/>
      <c r="H50" s="36"/>
      <c r="I50" s="36"/>
      <c r="J50" s="36"/>
      <c r="K50" s="37"/>
      <c r="L50" s="37"/>
      <c r="M50" s="37"/>
      <c r="N50" s="38"/>
      <c r="O50" s="38"/>
      <c r="P50" s="14"/>
      <c r="Q50" s="14"/>
      <c r="R50" s="14"/>
      <c r="S50" s="14"/>
      <c r="T50" s="14"/>
      <c r="U50" s="14"/>
      <c r="V50" s="14"/>
      <c r="W50" s="14"/>
      <c r="X50" s="14"/>
      <c r="Y50" s="14"/>
      <c r="Z50" s="14"/>
      <c r="AA50" s="14"/>
    </row>
    <row r="51" spans="1:27">
      <c r="A51" s="24"/>
      <c r="J51" s="12"/>
      <c r="N51" s="30"/>
      <c r="O51" s="30"/>
    </row>
    <row r="52" spans="1:27">
      <c r="A52" s="15"/>
      <c r="F52" s="13"/>
      <c r="G52" s="13"/>
      <c r="H52" s="13"/>
      <c r="Z52" s="15"/>
      <c r="AA52" s="15"/>
    </row>
    <row r="53" spans="1:27">
      <c r="A53" s="15"/>
      <c r="B53" s="13"/>
      <c r="C53" s="13"/>
      <c r="D53" s="13"/>
      <c r="E53" s="13"/>
      <c r="F53" s="13"/>
      <c r="G53" s="13"/>
      <c r="H53" s="13"/>
    </row>
    <row r="54" spans="1:27">
      <c r="B54" s="13"/>
      <c r="C54" s="13"/>
      <c r="D54" s="13"/>
      <c r="E54" s="13"/>
      <c r="F54" s="13"/>
      <c r="G54" s="13"/>
      <c r="H54" s="13"/>
    </row>
    <row r="55" spans="1:27">
      <c r="B55" s="13"/>
      <c r="C55" s="13"/>
      <c r="D55" s="13"/>
      <c r="E55" s="13"/>
      <c r="F55" s="13"/>
      <c r="G55" s="13"/>
      <c r="H55" s="13"/>
    </row>
  </sheetData>
  <sheetCalcPr fullCalcOnLoad="1"/>
  <phoneticPr fontId="2" type="noConversion"/>
  <pageMargins left="0.75000000000000011" right="0.75000000000000011"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Broadcast TV (RV)</vt:lpstr>
      <vt:lpstr>Broadcast TV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2014-11-17T02:21:26Z</dcterms:created>
  <dcterms:modified xsi:type="dcterms:W3CDTF">2014-11-17T03:59:13Z</dcterms:modified>
</cp:coreProperties>
</file>