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20" tabRatio="500"/>
  </bookViews>
  <sheets>
    <sheet name="Pay &amp; Specialty" sheetId="1" r:id="rId1"/>
  </sheets>
  <definedNames>
    <definedName name="_xlnm.Print_Area" localSheetId="0">'Pay &amp; Specialty'!$A$1:$G$40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2" i="1"/>
  <c r="G23"/>
  <c r="G26"/>
  <c r="G28"/>
  <c r="G30"/>
  <c r="G31"/>
  <c r="G32"/>
  <c r="G38"/>
  <c r="F22"/>
  <c r="F23"/>
  <c r="F26"/>
  <c r="F28"/>
  <c r="F30"/>
  <c r="F31"/>
  <c r="F32"/>
  <c r="F38"/>
  <c r="E22"/>
  <c r="E23"/>
  <c r="E26"/>
  <c r="E28"/>
  <c r="E30"/>
  <c r="E31"/>
  <c r="E32"/>
  <c r="E38"/>
  <c r="D22"/>
  <c r="D23"/>
  <c r="D26"/>
  <c r="D27"/>
  <c r="D28"/>
  <c r="D30"/>
  <c r="D31"/>
  <c r="D32"/>
  <c r="D38"/>
  <c r="C22"/>
  <c r="C23"/>
  <c r="C26"/>
  <c r="C27"/>
  <c r="C28"/>
  <c r="C30"/>
  <c r="C31"/>
  <c r="C32"/>
  <c r="C24"/>
  <c r="C38"/>
  <c r="B22"/>
  <c r="B23"/>
  <c r="B26"/>
  <c r="B28"/>
  <c r="B30"/>
  <c r="B31"/>
  <c r="B32"/>
  <c r="B25"/>
  <c r="B24"/>
  <c r="B38"/>
  <c r="G21"/>
  <c r="G36"/>
  <c r="F21"/>
  <c r="F36"/>
  <c r="E21"/>
  <c r="E36"/>
  <c r="D21"/>
  <c r="D36"/>
  <c r="C21"/>
  <c r="C36"/>
  <c r="B21"/>
  <c r="B29"/>
  <c r="B36"/>
  <c r="G35"/>
  <c r="F35"/>
  <c r="E35"/>
  <c r="D35"/>
  <c r="C35"/>
  <c r="B35"/>
  <c r="G33"/>
  <c r="F33"/>
  <c r="E33"/>
  <c r="D33"/>
  <c r="C33"/>
  <c r="B33"/>
</calcChain>
</file>

<file path=xl/comments1.xml><?xml version="1.0" encoding="utf-8"?>
<comments xmlns="http://schemas.openxmlformats.org/spreadsheetml/2006/main">
  <authors>
    <author>LR</author>
  </authors>
  <commentList>
    <comment ref="D10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PWC, Astral Valuation Abridged, 2012, p.52.</t>
        </r>
      </text>
    </comment>
    <comment ref="E10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PWC, Astral Valuation Abridged, 2012, p.52.</t>
        </r>
      </text>
    </comment>
    <comment ref="B16" authorId="0">
      <text>
        <r>
          <rPr>
            <b/>
            <sz val="9"/>
            <color indexed="81"/>
            <rFont val="Verdana"/>
          </rPr>
          <t>LR:Average English market share from 2006-2012(83.5%)*Total Pay and Specialty TV Rev in 
2004 (2050)</t>
        </r>
        <r>
          <rPr>
            <sz val="9"/>
            <color indexed="81"/>
            <rFont val="Verdana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Total of Canada- Total of Quebec
</t>
        </r>
      </text>
    </comment>
    <comment ref="D16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Total of Canada- Total of Quebec</t>
        </r>
      </text>
    </comment>
    <comment ref="E16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Total of Canada- Total of Quebec</t>
        </r>
      </text>
    </comment>
    <comment ref="F16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Total of Canada- Total of Quebec</t>
        </r>
      </text>
    </comment>
    <comment ref="G16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Total of Canada- Total of Quebec</t>
        </r>
      </text>
    </comment>
    <comment ref="B34" authorId="0">
      <text>
        <r>
          <rPr>
            <b/>
            <sz val="9"/>
            <color indexed="81"/>
            <rFont val="Verdana"/>
          </rPr>
          <t>LR:Average English market share from 2006-2012(83.5%)*Total Pay and Specialty TV Rev in 
2004 (2050)</t>
        </r>
        <r>
          <rPr>
            <sz val="9"/>
            <color indexed="81"/>
            <rFont val="Verdana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http://www.crtc.gc.ca/eng/publications/reports/BrAnalysis/psp2012/psp2012_2.htm</t>
        </r>
      </text>
    </comment>
    <comment ref="D34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http://www.crtc.gc.ca/eng/publications/reports/BrAnalysis/psp2012/psp2012_2.htm</t>
        </r>
      </text>
    </comment>
    <comment ref="E34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http://www.crtc.gc.ca/eng/publications/reports/BrAnalysis/psp2012/psp2012_2.htm</t>
        </r>
      </text>
    </comment>
    <comment ref="F34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http://www.crtc.gc.ca/eng/publications/reports/BrAnalysis/psp2012/psp2012_2.htm</t>
        </r>
      </text>
    </comment>
    <comment ref="G34" authorId="0">
      <text>
        <r>
          <rPr>
            <b/>
            <sz val="9"/>
            <color indexed="81"/>
            <rFont val="Verdana"/>
          </rPr>
          <t>LR:</t>
        </r>
        <r>
          <rPr>
            <sz val="9"/>
            <color indexed="81"/>
            <rFont val="Verdana"/>
          </rPr>
          <t xml:space="preserve">
http://www.crtc.gc.ca/eng/publications/reports/BrAnalysis/psp2012/psp2012_2.htm</t>
        </r>
      </text>
    </comment>
  </commentList>
</comments>
</file>

<file path=xl/sharedStrings.xml><?xml version="1.0" encoding="utf-8"?>
<sst xmlns="http://schemas.openxmlformats.org/spreadsheetml/2006/main" count="42" uniqueCount="26">
  <si>
    <t>English-Language Pay &amp; Specialty TV Revenues ($mills) and Concentration Levels, 2004 - 2012 (1)</t>
  </si>
  <si>
    <t>Bell + Astral</t>
  </si>
  <si>
    <t>Shaw/Corus (2)</t>
  </si>
  <si>
    <t xml:space="preserve">   Shaw*</t>
  </si>
  <si>
    <t xml:space="preserve">  Corus*</t>
  </si>
  <si>
    <t xml:space="preserve">   Canwest </t>
  </si>
  <si>
    <t>Shaw</t>
  </si>
  <si>
    <t xml:space="preserve">   Atlantis Alliance (3)</t>
  </si>
  <si>
    <t>BCE (4)</t>
  </si>
  <si>
    <t xml:space="preserve">   CTVglobemedia</t>
  </si>
  <si>
    <t>Bell</t>
  </si>
  <si>
    <t xml:space="preserve"> Astral (5)</t>
  </si>
  <si>
    <t>CHUM (6)</t>
  </si>
  <si>
    <t>Bell/Rogers</t>
  </si>
  <si>
    <t xml:space="preserve">Rogers </t>
  </si>
  <si>
    <t>CBC (7)</t>
  </si>
  <si>
    <t>Quebecor</t>
  </si>
  <si>
    <t>Other</t>
  </si>
  <si>
    <t>Total Pay Specialty TV</t>
  </si>
  <si>
    <t>English-Language Pay &amp; Specialty TV, Market Shares and Concentration Levels, 2004 - 2012(1)</t>
  </si>
  <si>
    <t xml:space="preserve">   Astral (5)</t>
  </si>
  <si>
    <t>CR</t>
  </si>
  <si>
    <t>HHI</t>
  </si>
  <si>
    <t>CR4 (Shaw/Corus separate)</t>
  </si>
  <si>
    <t>HHI (Shaw/Corus separate)</t>
  </si>
  <si>
    <t>Notes and Sources: See Appendix 2.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</si>
</sst>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"/>
    <numFmt numFmtId="166" formatCode="0.0_ "/>
    <numFmt numFmtId="167" formatCode="0.0%"/>
  </numFmts>
  <fonts count="1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name val="Cambria"/>
    </font>
    <font>
      <b/>
      <sz val="12"/>
      <name val="Cambria"/>
    </font>
    <font>
      <sz val="10"/>
      <color indexed="12"/>
      <name val="Verdana"/>
    </font>
    <font>
      <b/>
      <sz val="10"/>
      <color indexed="12"/>
      <name val="Verdana"/>
    </font>
    <font>
      <sz val="12"/>
      <name val="Calibri"/>
    </font>
    <font>
      <sz val="10"/>
      <color indexed="53"/>
      <name val="Verdana"/>
    </font>
    <font>
      <b/>
      <sz val="9"/>
      <name val="Arial"/>
      <family val="2"/>
    </font>
    <font>
      <sz val="12"/>
      <color indexed="8"/>
      <name val="Cambria"/>
    </font>
    <font>
      <b/>
      <sz val="9"/>
      <color indexed="81"/>
      <name val="Verdana"/>
    </font>
    <font>
      <sz val="9"/>
      <color indexed="81"/>
      <name val="Verdana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4" fillId="2" borderId="0" xfId="0" applyFont="1" applyFill="1"/>
    <xf numFmtId="0" fontId="4" fillId="0" borderId="0" xfId="0" applyFont="1" applyFill="1" applyAlignment="1">
      <alignment horizontal="right" vertical="top"/>
    </xf>
    <xf numFmtId="0" fontId="6" fillId="0" borderId="0" xfId="0" applyFont="1"/>
    <xf numFmtId="0" fontId="2" fillId="0" borderId="0" xfId="0" applyFont="1"/>
    <xf numFmtId="165" fontId="2" fillId="0" borderId="0" xfId="0" applyNumberFormat="1" applyFont="1" applyFill="1"/>
    <xf numFmtId="165" fontId="4" fillId="0" borderId="0" xfId="0" applyNumberFormat="1" applyFont="1" applyFill="1"/>
    <xf numFmtId="165" fontId="2" fillId="2" borderId="0" xfId="0" applyNumberFormat="1" applyFont="1" applyFill="1"/>
    <xf numFmtId="0" fontId="5" fillId="0" borderId="0" xfId="0" applyFont="1" applyFill="1"/>
    <xf numFmtId="164" fontId="2" fillId="0" borderId="0" xfId="0" applyNumberFormat="1" applyFont="1" applyFill="1"/>
    <xf numFmtId="165" fontId="5" fillId="0" borderId="0" xfId="0" applyNumberFormat="1" applyFont="1" applyFill="1"/>
    <xf numFmtId="165" fontId="5" fillId="2" borderId="0" xfId="0" applyNumberFormat="1" applyFont="1" applyFill="1"/>
    <xf numFmtId="165" fontId="4" fillId="2" borderId="0" xfId="0" applyNumberFormat="1" applyFont="1" applyFill="1"/>
    <xf numFmtId="0" fontId="8" fillId="0" borderId="0" xfId="0" applyFont="1" applyFill="1"/>
    <xf numFmtId="0" fontId="8" fillId="0" borderId="0" xfId="0" applyFont="1"/>
    <xf numFmtId="0" fontId="9" fillId="0" borderId="0" xfId="0" applyFont="1"/>
    <xf numFmtId="164" fontId="4" fillId="0" borderId="0" xfId="0" applyNumberFormat="1" applyFont="1" applyFill="1"/>
    <xf numFmtId="0" fontId="4" fillId="5" borderId="0" xfId="0" applyFont="1" applyFill="1"/>
    <xf numFmtId="165" fontId="4" fillId="5" borderId="0" xfId="0" applyNumberFormat="1" applyFont="1" applyFill="1"/>
    <xf numFmtId="165" fontId="2" fillId="5" borderId="0" xfId="0" applyNumberFormat="1" applyFont="1" applyFill="1"/>
    <xf numFmtId="0" fontId="2" fillId="6" borderId="0" xfId="0" applyFont="1" applyFill="1"/>
    <xf numFmtId="0" fontId="0" fillId="6" borderId="0" xfId="0" applyFill="1"/>
    <xf numFmtId="0" fontId="7" fillId="0" borderId="0" xfId="0" applyFont="1"/>
    <xf numFmtId="3" fontId="2" fillId="0" borderId="0" xfId="0" applyNumberFormat="1" applyFont="1" applyFill="1"/>
    <xf numFmtId="0" fontId="2" fillId="2" borderId="0" xfId="0" applyFont="1" applyFill="1"/>
    <xf numFmtId="0" fontId="4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165" fontId="4" fillId="0" borderId="0" xfId="0" applyNumberFormat="1" applyFont="1" applyAlignment="1">
      <alignment horizontal="right" vertical="top"/>
    </xf>
    <xf numFmtId="164" fontId="4" fillId="7" borderId="1" xfId="0" applyNumberFormat="1" applyFont="1" applyFill="1" applyBorder="1" applyAlignment="1">
      <alignment horizontal="right" vertical="top"/>
    </xf>
    <xf numFmtId="164" fontId="4" fillId="7" borderId="0" xfId="0" applyNumberFormat="1" applyFont="1" applyFill="1" applyBorder="1" applyAlignment="1">
      <alignment horizontal="right" vertical="top"/>
    </xf>
    <xf numFmtId="164" fontId="4" fillId="7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2" borderId="0" xfId="0" applyFont="1" applyFill="1"/>
    <xf numFmtId="165" fontId="4" fillId="0" borderId="0" xfId="0" applyNumberFormat="1" applyFont="1"/>
    <xf numFmtId="3" fontId="10" fillId="7" borderId="2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0" fontId="11" fillId="0" borderId="0" xfId="0" applyFont="1"/>
    <xf numFmtId="0" fontId="14" fillId="0" borderId="0" xfId="0" applyFont="1" applyFill="1"/>
    <xf numFmtId="0" fontId="14" fillId="2" borderId="0" xfId="0" applyFont="1" applyFill="1"/>
    <xf numFmtId="0" fontId="14" fillId="0" borderId="0" xfId="0" applyFont="1"/>
    <xf numFmtId="0" fontId="14" fillId="3" borderId="0" xfId="0" applyFont="1" applyFill="1"/>
    <xf numFmtId="165" fontId="14" fillId="0" borderId="0" xfId="0" applyNumberFormat="1" applyFont="1"/>
    <xf numFmtId="165" fontId="14" fillId="0" borderId="0" xfId="0" applyNumberFormat="1" applyFont="1" applyFill="1"/>
    <xf numFmtId="165" fontId="14" fillId="2" borderId="0" xfId="0" applyNumberFormat="1" applyFont="1" applyFill="1"/>
    <xf numFmtId="164" fontId="14" fillId="0" borderId="0" xfId="0" applyNumberFormat="1" applyFont="1" applyFill="1"/>
    <xf numFmtId="164" fontId="14" fillId="2" borderId="0" xfId="0" applyNumberFormat="1" applyFont="1" applyFill="1"/>
    <xf numFmtId="0" fontId="14" fillId="0" borderId="0" xfId="0" applyNumberFormat="1" applyFont="1" applyFill="1"/>
    <xf numFmtId="165" fontId="14" fillId="3" borderId="0" xfId="0" applyNumberFormat="1" applyFont="1" applyFill="1"/>
    <xf numFmtId="0" fontId="14" fillId="4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XDV231"/>
  <sheetViews>
    <sheetView tabSelected="1" workbookViewId="0">
      <selection activeCell="K11" sqref="K11"/>
    </sheetView>
  </sheetViews>
  <sheetFormatPr baseColWidth="10" defaultColWidth="11" defaultRowHeight="15"/>
  <cols>
    <col min="1" max="1" width="22.5703125" style="6" customWidth="1"/>
    <col min="2" max="2" width="10.42578125" style="6" customWidth="1"/>
    <col min="3" max="3" width="10.140625" style="6" customWidth="1"/>
    <col min="4" max="5" width="12.7109375" style="6" customWidth="1"/>
    <col min="6" max="6" width="11.7109375" style="6" customWidth="1"/>
    <col min="7" max="7" width="11.7109375" style="9" customWidth="1"/>
    <col min="8" max="9" width="11" style="6" hidden="1" customWidth="1"/>
    <col min="11" max="15" width="12.42578125" customWidth="1"/>
  </cols>
  <sheetData>
    <row r="1" spans="1:16" s="4" customFormat="1" ht="13">
      <c r="A1" s="1" t="s">
        <v>0</v>
      </c>
      <c r="B1" s="1"/>
      <c r="C1" s="1"/>
      <c r="D1" s="2"/>
      <c r="E1" s="2"/>
      <c r="F1" s="1"/>
      <c r="G1" s="3"/>
      <c r="H1" s="5"/>
      <c r="I1" s="5"/>
      <c r="J1" s="5"/>
    </row>
    <row r="2" spans="1:16" s="1" customFormat="1">
      <c r="A2" s="6"/>
      <c r="B2" s="6">
        <v>2004</v>
      </c>
      <c r="C2" s="6">
        <v>2008</v>
      </c>
      <c r="D2" s="7">
        <v>2010</v>
      </c>
      <c r="E2" s="8">
        <v>2011</v>
      </c>
      <c r="F2" s="49">
        <v>2012</v>
      </c>
      <c r="G2" s="50" t="s">
        <v>1</v>
      </c>
      <c r="H2" s="6"/>
      <c r="I2" s="49"/>
    </row>
    <row r="3" spans="1:16">
      <c r="A3" s="6" t="s">
        <v>2</v>
      </c>
      <c r="B3" s="6">
        <v>349</v>
      </c>
      <c r="C3" s="6">
        <v>484.7</v>
      </c>
      <c r="D3" s="7">
        <v>966</v>
      </c>
      <c r="E3" s="7">
        <v>1068.5</v>
      </c>
      <c r="F3" s="49">
        <v>1086.6999999999998</v>
      </c>
      <c r="G3" s="50">
        <v>1154.9000000000001</v>
      </c>
      <c r="H3" s="49"/>
      <c r="I3" s="49"/>
      <c r="J3" s="51"/>
    </row>
    <row r="4" spans="1:16" ht="13">
      <c r="A4" s="52" t="s">
        <v>3</v>
      </c>
      <c r="B4" s="52">
        <v>16.7</v>
      </c>
      <c r="C4" s="52">
        <v>62</v>
      </c>
      <c r="D4" s="52">
        <v>471.6</v>
      </c>
      <c r="E4" s="52">
        <v>527.79999999999995</v>
      </c>
      <c r="F4" s="52">
        <v>536.4</v>
      </c>
      <c r="G4" s="52">
        <v>558.9</v>
      </c>
      <c r="H4" s="51"/>
      <c r="I4" s="51"/>
      <c r="J4" s="51"/>
    </row>
    <row r="5" spans="1:16" ht="13">
      <c r="A5" s="52" t="s">
        <v>4</v>
      </c>
      <c r="B5" s="52">
        <v>332.3</v>
      </c>
      <c r="C5" s="52">
        <v>422.7</v>
      </c>
      <c r="D5" s="52">
        <v>494.4</v>
      </c>
      <c r="E5" s="52">
        <v>540.70000000000005</v>
      </c>
      <c r="F5" s="52">
        <v>550.29999999999995</v>
      </c>
      <c r="G5" s="52">
        <v>596</v>
      </c>
      <c r="H5" s="51"/>
      <c r="I5" s="51"/>
      <c r="J5" s="51"/>
    </row>
    <row r="6" spans="1:16">
      <c r="A6" s="6" t="s">
        <v>5</v>
      </c>
      <c r="B6" s="6">
        <v>40.700000000000003</v>
      </c>
      <c r="C6" s="6">
        <v>454.9</v>
      </c>
      <c r="D6" s="7" t="s">
        <v>6</v>
      </c>
      <c r="E6" s="7"/>
      <c r="F6" s="2"/>
      <c r="I6" s="49"/>
      <c r="J6" s="51"/>
    </row>
    <row r="7" spans="1:16">
      <c r="A7" s="6" t="s">
        <v>7</v>
      </c>
      <c r="B7" s="6">
        <v>213.1</v>
      </c>
      <c r="D7" s="7"/>
      <c r="E7" s="10"/>
      <c r="F7" s="49"/>
      <c r="G7" s="50"/>
      <c r="H7" s="49"/>
      <c r="I7" s="49"/>
      <c r="J7" s="51"/>
    </row>
    <row r="8" spans="1:16" s="11" customFormat="1">
      <c r="A8" s="6" t="s">
        <v>8</v>
      </c>
      <c r="B8" s="6">
        <v>230.8</v>
      </c>
      <c r="C8" s="6">
        <v>51.4</v>
      </c>
      <c r="D8" s="7">
        <v>58.7</v>
      </c>
      <c r="E8" s="10">
        <v>870.6</v>
      </c>
      <c r="F8" s="49">
        <v>927.9</v>
      </c>
      <c r="G8" s="50">
        <v>1120.3</v>
      </c>
      <c r="H8" s="49"/>
      <c r="I8" s="49"/>
      <c r="J8" s="51"/>
      <c r="K8"/>
      <c r="L8"/>
      <c r="M8"/>
      <c r="N8"/>
      <c r="O8"/>
      <c r="P8"/>
    </row>
    <row r="9" spans="1:16">
      <c r="A9" s="6" t="s">
        <v>9</v>
      </c>
      <c r="C9" s="6">
        <v>584.9</v>
      </c>
      <c r="D9" s="7">
        <v>654.4</v>
      </c>
      <c r="E9" s="7" t="s">
        <v>10</v>
      </c>
      <c r="F9" s="49"/>
      <c r="G9" s="50"/>
      <c r="H9" s="49"/>
      <c r="I9" s="49"/>
      <c r="J9" s="51"/>
    </row>
    <row r="10" spans="1:16">
      <c r="A10" s="51" t="s">
        <v>11</v>
      </c>
      <c r="B10" s="51">
        <v>222.2</v>
      </c>
      <c r="C10" s="53">
        <v>268.5</v>
      </c>
      <c r="D10" s="54">
        <v>294.89999999999998</v>
      </c>
      <c r="E10" s="14">
        <v>308.3</v>
      </c>
      <c r="F10" s="54">
        <v>314.5</v>
      </c>
      <c r="G10" s="55">
        <v>95.9</v>
      </c>
      <c r="H10" s="49"/>
      <c r="I10" s="49"/>
      <c r="J10" s="51"/>
    </row>
    <row r="11" spans="1:16">
      <c r="A11" s="6" t="s">
        <v>12</v>
      </c>
      <c r="B11" s="6">
        <v>168.4</v>
      </c>
      <c r="C11" s="6" t="s">
        <v>13</v>
      </c>
      <c r="H11" s="7"/>
      <c r="I11" s="2"/>
      <c r="J11" s="12"/>
    </row>
    <row r="12" spans="1:16">
      <c r="A12" s="6" t="s">
        <v>14</v>
      </c>
      <c r="B12" s="6">
        <v>109.9</v>
      </c>
      <c r="C12" s="6">
        <v>278.2</v>
      </c>
      <c r="D12" s="6">
        <v>359.2</v>
      </c>
      <c r="E12" s="6">
        <v>420.8</v>
      </c>
      <c r="F12" s="6">
        <v>452.7</v>
      </c>
      <c r="G12" s="9">
        <v>448.1</v>
      </c>
      <c r="H12" s="7"/>
      <c r="I12" s="7"/>
      <c r="J12" s="51"/>
    </row>
    <row r="13" spans="1:16" s="12" customFormat="1">
      <c r="A13" s="6" t="s">
        <v>15</v>
      </c>
      <c r="B13" s="6">
        <v>75.099999999999994</v>
      </c>
      <c r="C13" s="6">
        <v>86.6</v>
      </c>
      <c r="D13" s="6">
        <v>98.3</v>
      </c>
      <c r="E13" s="6">
        <v>90.8</v>
      </c>
      <c r="F13" s="6">
        <v>94.1</v>
      </c>
      <c r="G13" s="9">
        <v>90.1</v>
      </c>
      <c r="H13" s="16"/>
      <c r="I13" s="7"/>
      <c r="J13" s="51"/>
      <c r="K13"/>
      <c r="L13"/>
      <c r="M13"/>
      <c r="N13"/>
      <c r="O13"/>
      <c r="P13"/>
    </row>
    <row r="14" spans="1:16">
      <c r="A14" s="6" t="s">
        <v>16</v>
      </c>
      <c r="B14" s="6">
        <v>6.8</v>
      </c>
      <c r="C14" s="6">
        <v>7.3</v>
      </c>
      <c r="D14" s="6">
        <v>8.6</v>
      </c>
      <c r="E14" s="6">
        <v>8.9</v>
      </c>
      <c r="F14" s="6">
        <v>9.8000000000000007</v>
      </c>
      <c r="G14" s="9">
        <v>9.8000000000000007</v>
      </c>
      <c r="H14" s="7"/>
      <c r="I14" s="16"/>
      <c r="J14" s="51"/>
    </row>
    <row r="15" spans="1:16">
      <c r="A15" s="7" t="s">
        <v>17</v>
      </c>
      <c r="B15" s="7">
        <v>499.4</v>
      </c>
      <c r="C15" s="14">
        <v>351.55399999999997</v>
      </c>
      <c r="D15" s="14">
        <v>492.41300000000001</v>
      </c>
      <c r="E15" s="14">
        <v>389.81299999999965</v>
      </c>
      <c r="F15" s="56">
        <v>443.20000000000027</v>
      </c>
      <c r="G15" s="57">
        <v>409.69999999999982</v>
      </c>
      <c r="I15" s="7"/>
      <c r="J15" s="51"/>
    </row>
    <row r="16" spans="1:16" s="1" customFormat="1">
      <c r="A16" s="7" t="s">
        <v>18</v>
      </c>
      <c r="B16" s="51">
        <v>1729.3</v>
      </c>
      <c r="C16" s="51">
        <v>2446.1999999999998</v>
      </c>
      <c r="D16" s="51">
        <v>2934</v>
      </c>
      <c r="E16" s="51">
        <v>3161.6</v>
      </c>
      <c r="F16" s="51">
        <v>3312.1</v>
      </c>
      <c r="G16" s="50">
        <v>3312.1</v>
      </c>
      <c r="H16" s="7"/>
      <c r="I16" s="7"/>
      <c r="J16" s="51"/>
      <c r="K16"/>
      <c r="L16"/>
      <c r="M16"/>
      <c r="N16"/>
      <c r="O16"/>
      <c r="P16"/>
    </row>
    <row r="17" spans="1:16348">
      <c r="A17" s="51"/>
      <c r="B17" s="51"/>
      <c r="H17" s="7"/>
      <c r="I17" s="7"/>
      <c r="J17" s="51"/>
    </row>
    <row r="18" spans="1:16348">
      <c r="A18" s="7"/>
      <c r="B18" s="7"/>
      <c r="C18" s="7"/>
      <c r="D18" s="7"/>
      <c r="E18" s="7"/>
      <c r="F18" s="7"/>
      <c r="H18" s="7"/>
      <c r="I18" s="7"/>
      <c r="J18" s="51"/>
    </row>
    <row r="19" spans="1:16348">
      <c r="A19" s="16" t="s">
        <v>19</v>
      </c>
      <c r="B19" s="14"/>
      <c r="C19" s="7"/>
      <c r="D19" s="7"/>
      <c r="E19" s="7"/>
      <c r="F19" s="7"/>
      <c r="H19" s="7"/>
      <c r="I19" s="7"/>
      <c r="J19" s="51"/>
    </row>
    <row r="20" spans="1:16348" s="1" customFormat="1">
      <c r="A20" s="49"/>
      <c r="B20" s="49">
        <v>2004</v>
      </c>
      <c r="C20" s="49">
        <v>2008</v>
      </c>
      <c r="D20" s="58">
        <v>2010</v>
      </c>
      <c r="E20" s="58">
        <v>2011</v>
      </c>
      <c r="F20" s="58">
        <v>2012</v>
      </c>
      <c r="G20" s="57" t="s">
        <v>1</v>
      </c>
      <c r="H20" s="7"/>
      <c r="I20" s="7"/>
    </row>
    <row r="21" spans="1:16348">
      <c r="A21" s="5" t="s">
        <v>2</v>
      </c>
      <c r="B21" s="13">
        <f>349/B34*100</f>
        <v>20.181576360377033</v>
      </c>
      <c r="C21" s="13">
        <f>484.7/C34*100</f>
        <v>19.814406017496527</v>
      </c>
      <c r="D21" s="13">
        <f>966/D34*100</f>
        <v>32.924335378323107</v>
      </c>
      <c r="E21" s="13">
        <f>1068.5/E34*100</f>
        <v>33.796179149797574</v>
      </c>
      <c r="F21" s="13">
        <f>1086.7/F34*100</f>
        <v>32.809999698076751</v>
      </c>
      <c r="G21" s="15">
        <f>1154.9/G34*100</f>
        <v>34.869116270644007</v>
      </c>
      <c r="H21" s="7"/>
      <c r="I21" s="7"/>
      <c r="J21" s="51"/>
    </row>
    <row r="22" spans="1:16348" s="4" customFormat="1">
      <c r="A22" s="52" t="s">
        <v>3</v>
      </c>
      <c r="B22" s="59">
        <f>16.7/B34*100</f>
        <v>0.96570866824726764</v>
      </c>
      <c r="C22" s="59">
        <f>62/C34*100</f>
        <v>2.5345433733954708</v>
      </c>
      <c r="D22" s="59">
        <f>471.6/D34*100</f>
        <v>16.073619631901842</v>
      </c>
      <c r="E22" s="59">
        <f>527.8/E34*100</f>
        <v>16.694078947368421</v>
      </c>
      <c r="F22" s="59">
        <f>536.4/F34*100</f>
        <v>16.195163189517224</v>
      </c>
      <c r="G22" s="59">
        <f>558.9/G34*100</f>
        <v>16.874490504513755</v>
      </c>
      <c r="H22" s="7"/>
      <c r="I22" s="7"/>
      <c r="J22" s="49"/>
    </row>
    <row r="23" spans="1:16348" s="4" customFormat="1">
      <c r="A23" s="52" t="s">
        <v>4</v>
      </c>
      <c r="B23" s="59">
        <f>332.3/B34*100</f>
        <v>19.215867692129766</v>
      </c>
      <c r="C23" s="59">
        <f>422.7/C34*100</f>
        <v>17.279862644101055</v>
      </c>
      <c r="D23" s="59">
        <f>494.4/D34*100</f>
        <v>16.850715746421265</v>
      </c>
      <c r="E23" s="59">
        <f>540.7/E34*100</f>
        <v>17.102100202429153</v>
      </c>
      <c r="F23" s="59">
        <f>550.3/F34*100</f>
        <v>16.614836508559524</v>
      </c>
      <c r="G23" s="59">
        <f>596/G34*100</f>
        <v>17.994625766130252</v>
      </c>
      <c r="H23" s="7"/>
      <c r="I23" s="7"/>
      <c r="J23" s="49"/>
    </row>
    <row r="24" spans="1:16348">
      <c r="A24" s="49" t="s">
        <v>5</v>
      </c>
      <c r="B24" s="54">
        <f>40.7/B34*100</f>
        <v>2.353553460937952</v>
      </c>
      <c r="C24" s="54">
        <f>454.9/C34*100</f>
        <v>18.596190008993542</v>
      </c>
      <c r="D24" s="54" t="s">
        <v>6</v>
      </c>
      <c r="E24" s="54"/>
      <c r="F24" s="54"/>
      <c r="G24" s="55"/>
      <c r="H24" s="7"/>
      <c r="I24" s="7"/>
      <c r="J24" s="51"/>
    </row>
    <row r="25" spans="1:16348">
      <c r="A25" s="7" t="s">
        <v>7</v>
      </c>
      <c r="B25" s="14">
        <f>213.1/B34*100</f>
        <v>12.322905221766032</v>
      </c>
      <c r="C25" s="14"/>
      <c r="D25" s="14"/>
      <c r="E25" s="14"/>
      <c r="F25" s="18"/>
      <c r="G25" s="19"/>
      <c r="H25" s="7"/>
      <c r="I25" s="7"/>
      <c r="J25" s="51"/>
    </row>
    <row r="26" spans="1:16348" s="11" customFormat="1">
      <c r="A26" s="7" t="s">
        <v>8</v>
      </c>
      <c r="B26" s="14">
        <f>230.8/B34*100</f>
        <v>13.346440756375413</v>
      </c>
      <c r="C26" s="14">
        <f>51.4/C34*100</f>
        <v>2.1012182160085029</v>
      </c>
      <c r="D26" s="14">
        <f>58.7/D34*100</f>
        <v>2.0006816632583502</v>
      </c>
      <c r="E26" s="14">
        <f>870.6/E34*100</f>
        <v>27.536690283400812</v>
      </c>
      <c r="F26" s="14">
        <f>927.9/F34*100</f>
        <v>28.01545847045681</v>
      </c>
      <c r="G26" s="20">
        <f>1120.3/G34*100</f>
        <v>33.824461821804896</v>
      </c>
      <c r="H26" s="7"/>
      <c r="I26" s="7"/>
      <c r="J26" s="51"/>
    </row>
    <row r="27" spans="1:16348">
      <c r="A27" s="7" t="s">
        <v>9</v>
      </c>
      <c r="B27" s="14"/>
      <c r="C27" s="14">
        <f>584.9/C34*100</f>
        <v>23.910555146758238</v>
      </c>
      <c r="D27" s="14">
        <f>654.4/D34*100</f>
        <v>22.304021813224267</v>
      </c>
      <c r="E27" s="14" t="s">
        <v>10</v>
      </c>
      <c r="F27" s="14"/>
      <c r="G27" s="20"/>
      <c r="H27" s="21"/>
      <c r="I27" s="22"/>
      <c r="J27" s="51"/>
    </row>
    <row r="28" spans="1:16348">
      <c r="A28" s="7" t="s">
        <v>20</v>
      </c>
      <c r="B28" s="14">
        <f t="shared" ref="B28:G28" si="0">B10/B34*100</f>
        <v>12.84912970566125</v>
      </c>
      <c r="C28" s="14">
        <f t="shared" si="0"/>
        <v>10.976207996075546</v>
      </c>
      <c r="D28" s="14">
        <f t="shared" si="0"/>
        <v>10.051124744376278</v>
      </c>
      <c r="E28" s="14">
        <f t="shared" si="0"/>
        <v>9.7513917004048594</v>
      </c>
      <c r="F28" s="14">
        <f t="shared" si="0"/>
        <v>9.4954862473959132</v>
      </c>
      <c r="G28" s="20">
        <f t="shared" si="0"/>
        <v>2.895443978140757</v>
      </c>
      <c r="H28" s="21"/>
      <c r="I28" s="22"/>
      <c r="J28" s="51"/>
    </row>
    <row r="29" spans="1:16348">
      <c r="A29" s="7" t="s">
        <v>12</v>
      </c>
      <c r="B29" s="14">
        <f>168.4/B34*100</f>
        <v>9.738044295379634</v>
      </c>
      <c r="C29" s="14"/>
      <c r="D29" s="14"/>
      <c r="E29" s="14"/>
      <c r="F29" s="14"/>
      <c r="G29" s="20"/>
      <c r="H29" s="49"/>
      <c r="I29" s="22"/>
      <c r="J29" s="5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  <c r="BCG29" s="6"/>
      <c r="BCH29" s="6"/>
      <c r="BCI29" s="6"/>
      <c r="BCJ29" s="6"/>
      <c r="BCK29" s="6"/>
      <c r="BCL29" s="6"/>
      <c r="BCM29" s="6"/>
      <c r="BCN29" s="6"/>
      <c r="BCO29" s="6"/>
      <c r="BCP29" s="6"/>
      <c r="BCQ29" s="6"/>
      <c r="BCR29" s="6"/>
      <c r="BCS29" s="6"/>
      <c r="BCT29" s="6"/>
      <c r="BCU29" s="6"/>
      <c r="BCV29" s="6"/>
      <c r="BCW29" s="6"/>
      <c r="BCX29" s="6"/>
      <c r="BCY29" s="6"/>
      <c r="BCZ29" s="6"/>
      <c r="BDA29" s="6"/>
      <c r="BDB29" s="6"/>
      <c r="BDC29" s="6"/>
      <c r="BDD29" s="6"/>
      <c r="BDE29" s="6"/>
      <c r="BDF29" s="6"/>
      <c r="BDG29" s="6"/>
      <c r="BDH29" s="6"/>
      <c r="BDI29" s="6"/>
      <c r="BDJ29" s="6"/>
      <c r="BDK29" s="6"/>
      <c r="BDL29" s="6"/>
      <c r="BDM29" s="6"/>
      <c r="BDN29" s="6"/>
      <c r="BDO29" s="6"/>
      <c r="BDP29" s="6"/>
      <c r="BDQ29" s="6"/>
      <c r="BDR29" s="6"/>
      <c r="BDS29" s="6"/>
      <c r="BDT29" s="6"/>
      <c r="BDU29" s="6"/>
      <c r="BDV29" s="6"/>
      <c r="BDW29" s="6"/>
      <c r="BDX29" s="6"/>
      <c r="BDY29" s="6"/>
      <c r="BDZ29" s="6"/>
      <c r="BEA29" s="6"/>
      <c r="BEB29" s="6"/>
      <c r="BEC29" s="6"/>
      <c r="BED29" s="6"/>
      <c r="BEE29" s="6"/>
      <c r="BEF29" s="6"/>
      <c r="BEG29" s="6"/>
      <c r="BEH29" s="6"/>
      <c r="BEI29" s="6"/>
      <c r="BEJ29" s="6"/>
      <c r="BEK29" s="6"/>
      <c r="BEL29" s="6"/>
      <c r="BEM29" s="6"/>
      <c r="BEN29" s="6"/>
      <c r="BEO29" s="6"/>
      <c r="BEP29" s="6"/>
      <c r="BEQ29" s="6"/>
      <c r="BER29" s="6"/>
      <c r="BES29" s="6"/>
      <c r="BET29" s="6"/>
      <c r="BEU29" s="6"/>
      <c r="BEV29" s="6"/>
      <c r="BEW29" s="6"/>
      <c r="BEX29" s="6"/>
      <c r="BEY29" s="6"/>
      <c r="BEZ29" s="6"/>
      <c r="BFA29" s="6"/>
      <c r="BFB29" s="6"/>
      <c r="BFC29" s="6"/>
      <c r="BFD29" s="6"/>
      <c r="BFE29" s="6"/>
      <c r="BFF29" s="6"/>
      <c r="BFG29" s="6"/>
      <c r="BFH29" s="6"/>
      <c r="BFI29" s="6"/>
      <c r="BFJ29" s="6"/>
      <c r="BFK29" s="6"/>
      <c r="BFL29" s="6"/>
      <c r="BFM29" s="6"/>
      <c r="BFN29" s="6"/>
      <c r="BFO29" s="6"/>
      <c r="BFP29" s="6"/>
      <c r="BFQ29" s="6"/>
      <c r="BFR29" s="6"/>
      <c r="BFS29" s="6"/>
      <c r="BFT29" s="6"/>
      <c r="BFU29" s="6"/>
      <c r="BFV29" s="6"/>
      <c r="BFW29" s="6"/>
      <c r="BFX29" s="6"/>
      <c r="BFY29" s="6"/>
      <c r="BFZ29" s="6"/>
      <c r="BGA29" s="6"/>
      <c r="BGB29" s="6"/>
      <c r="BGC29" s="6"/>
      <c r="BGD29" s="6"/>
      <c r="BGE29" s="6"/>
      <c r="BGF29" s="6"/>
      <c r="BGG29" s="6"/>
      <c r="BGH29" s="6"/>
      <c r="BGI29" s="6"/>
      <c r="BGJ29" s="6"/>
      <c r="BGK29" s="6"/>
      <c r="BGL29" s="6"/>
      <c r="BGM29" s="6"/>
      <c r="BGN29" s="6"/>
      <c r="BGO29" s="6"/>
      <c r="BGP29" s="6"/>
      <c r="BGQ29" s="6"/>
      <c r="BGR29" s="6"/>
      <c r="BGS29" s="6"/>
      <c r="BGT29" s="6"/>
      <c r="BGU29" s="6"/>
      <c r="BGV29" s="6"/>
      <c r="BGW29" s="6"/>
      <c r="BGX29" s="6"/>
      <c r="BGY29" s="6"/>
      <c r="BGZ29" s="6"/>
      <c r="BHA29" s="6"/>
      <c r="BHB29" s="6"/>
      <c r="BHC29" s="6"/>
      <c r="BHD29" s="6"/>
      <c r="BHE29" s="6"/>
      <c r="BHF29" s="6"/>
      <c r="BHG29" s="6"/>
      <c r="BHH29" s="6"/>
      <c r="BHI29" s="6"/>
      <c r="BHJ29" s="6"/>
      <c r="BHK29" s="6"/>
      <c r="BHL29" s="6"/>
      <c r="BHM29" s="6"/>
      <c r="BHN29" s="6"/>
      <c r="BHO29" s="6"/>
      <c r="BHP29" s="6"/>
      <c r="BHQ29" s="6"/>
      <c r="BHR29" s="6"/>
      <c r="BHS29" s="6"/>
      <c r="BHT29" s="6"/>
      <c r="BHU29" s="6"/>
      <c r="BHV29" s="6"/>
      <c r="BHW29" s="6"/>
      <c r="BHX29" s="6"/>
      <c r="BHY29" s="6"/>
      <c r="BHZ29" s="6"/>
      <c r="BIA29" s="6"/>
      <c r="BIB29" s="6"/>
      <c r="BIC29" s="6"/>
      <c r="BID29" s="6"/>
      <c r="BIE29" s="6"/>
      <c r="BIF29" s="6"/>
      <c r="BIG29" s="6"/>
      <c r="BIH29" s="6"/>
      <c r="BII29" s="6"/>
      <c r="BIJ29" s="6"/>
      <c r="BIK29" s="6"/>
      <c r="BIL29" s="6"/>
      <c r="BIM29" s="6"/>
      <c r="BIN29" s="6"/>
      <c r="BIO29" s="6"/>
      <c r="BIP29" s="6"/>
      <c r="BIQ29" s="6"/>
      <c r="BIR29" s="6"/>
      <c r="BIS29" s="6"/>
      <c r="BIT29" s="6"/>
      <c r="BIU29" s="6"/>
      <c r="BIV29" s="6"/>
      <c r="BIW29" s="6"/>
      <c r="BIX29" s="6"/>
      <c r="BIY29" s="6"/>
      <c r="BIZ29" s="6"/>
      <c r="BJA29" s="6"/>
      <c r="BJB29" s="6"/>
      <c r="BJC29" s="6"/>
      <c r="BJD29" s="6"/>
      <c r="BJE29" s="6"/>
      <c r="BJF29" s="6"/>
      <c r="BJG29" s="6"/>
      <c r="BJH29" s="6"/>
      <c r="BJI29" s="6"/>
      <c r="BJJ29" s="6"/>
      <c r="BJK29" s="6"/>
      <c r="BJL29" s="6"/>
      <c r="BJM29" s="6"/>
      <c r="BJN29" s="6"/>
      <c r="BJO29" s="6"/>
      <c r="BJP29" s="6"/>
      <c r="BJQ29" s="6"/>
      <c r="BJR29" s="6"/>
      <c r="BJS29" s="6"/>
      <c r="BJT29" s="6"/>
      <c r="BJU29" s="6"/>
      <c r="BJV29" s="6"/>
      <c r="BJW29" s="6"/>
      <c r="BJX29" s="6"/>
      <c r="BJY29" s="6"/>
      <c r="BJZ29" s="6"/>
      <c r="BKA29" s="6"/>
      <c r="BKB29" s="6"/>
      <c r="BKC29" s="6"/>
      <c r="BKD29" s="6"/>
      <c r="BKE29" s="6"/>
      <c r="BKF29" s="6"/>
      <c r="BKG29" s="6"/>
      <c r="BKH29" s="6"/>
      <c r="BKI29" s="6"/>
      <c r="BKJ29" s="6"/>
      <c r="BKK29" s="6"/>
      <c r="BKL29" s="6"/>
      <c r="BKM29" s="6"/>
      <c r="BKN29" s="6"/>
      <c r="BKO29" s="6"/>
      <c r="BKP29" s="6"/>
      <c r="BKQ29" s="6"/>
      <c r="BKR29" s="6"/>
      <c r="BKS29" s="6"/>
      <c r="BKT29" s="6"/>
      <c r="BKU29" s="6"/>
      <c r="BKV29" s="6"/>
      <c r="BKW29" s="6"/>
      <c r="BKX29" s="6"/>
      <c r="BKY29" s="6"/>
      <c r="BKZ29" s="6"/>
      <c r="BLA29" s="6"/>
      <c r="BLB29" s="6"/>
      <c r="BLC29" s="6"/>
      <c r="BLD29" s="6"/>
      <c r="BLE29" s="6"/>
      <c r="BLF29" s="6"/>
      <c r="BLG29" s="6"/>
      <c r="BLH29" s="6"/>
      <c r="BLI29" s="6"/>
      <c r="BLJ29" s="6"/>
      <c r="BLK29" s="6"/>
      <c r="BLL29" s="6"/>
      <c r="BLM29" s="6"/>
      <c r="BLN29" s="6"/>
      <c r="BLO29" s="6"/>
      <c r="BLP29" s="6"/>
      <c r="BLQ29" s="6"/>
      <c r="BLR29" s="6"/>
      <c r="BLS29" s="6"/>
      <c r="BLT29" s="6"/>
      <c r="BLU29" s="6"/>
      <c r="BLV29" s="6"/>
      <c r="BLW29" s="6"/>
      <c r="BLX29" s="6"/>
      <c r="BLY29" s="6"/>
      <c r="BLZ29" s="6"/>
      <c r="BMA29" s="6"/>
      <c r="BMB29" s="6"/>
      <c r="BMC29" s="6"/>
      <c r="BMD29" s="6"/>
      <c r="BME29" s="6"/>
      <c r="BMF29" s="6"/>
      <c r="BMG29" s="6"/>
      <c r="BMH29" s="6"/>
      <c r="BMI29" s="6"/>
      <c r="BMJ29" s="6"/>
      <c r="BMK29" s="6"/>
      <c r="BML29" s="6"/>
      <c r="BMM29" s="6"/>
      <c r="BMN29" s="6"/>
      <c r="BMO29" s="6"/>
      <c r="BMP29" s="6"/>
      <c r="BMQ29" s="6"/>
      <c r="BMR29" s="6"/>
      <c r="BMS29" s="6"/>
      <c r="BMT29" s="6"/>
      <c r="BMU29" s="6"/>
      <c r="BMV29" s="6"/>
      <c r="BMW29" s="6"/>
      <c r="BMX29" s="6"/>
      <c r="BMY29" s="6"/>
      <c r="BMZ29" s="6"/>
      <c r="BNA29" s="6"/>
      <c r="BNB29" s="6"/>
      <c r="BNC29" s="6"/>
      <c r="BND29" s="6"/>
      <c r="BNE29" s="6"/>
      <c r="BNF29" s="6"/>
      <c r="BNG29" s="6"/>
      <c r="BNH29" s="6"/>
      <c r="BNI29" s="6"/>
      <c r="BNJ29" s="6"/>
      <c r="BNK29" s="6"/>
      <c r="BNL29" s="6"/>
      <c r="BNM29" s="6"/>
      <c r="BNN29" s="6"/>
      <c r="BNO29" s="6"/>
      <c r="BNP29" s="6"/>
      <c r="BNQ29" s="6"/>
      <c r="BNR29" s="6"/>
      <c r="BNS29" s="6"/>
      <c r="BNT29" s="6"/>
      <c r="BNU29" s="6"/>
      <c r="BNV29" s="6"/>
      <c r="BNW29" s="6"/>
      <c r="BNX29" s="6"/>
      <c r="BNY29" s="6"/>
      <c r="BNZ29" s="6"/>
      <c r="BOA29" s="6"/>
      <c r="BOB29" s="6"/>
      <c r="BOC29" s="6"/>
      <c r="BOD29" s="6"/>
      <c r="BOE29" s="6"/>
      <c r="BOF29" s="6"/>
      <c r="BOG29" s="6"/>
      <c r="BOH29" s="6"/>
      <c r="BOI29" s="6"/>
      <c r="BOJ29" s="6"/>
      <c r="BOK29" s="6"/>
      <c r="BOL29" s="6"/>
      <c r="BOM29" s="6"/>
      <c r="BON29" s="6"/>
      <c r="BOO29" s="6"/>
      <c r="BOP29" s="6"/>
      <c r="BOQ29" s="6"/>
      <c r="BOR29" s="6"/>
      <c r="BOS29" s="6"/>
      <c r="BOT29" s="6"/>
      <c r="BOU29" s="6"/>
      <c r="BOV29" s="6"/>
      <c r="BOW29" s="6"/>
      <c r="BOX29" s="6"/>
      <c r="BOY29" s="6"/>
      <c r="BOZ29" s="6"/>
      <c r="BPA29" s="6"/>
      <c r="BPB29" s="6"/>
      <c r="BPC29" s="6"/>
      <c r="BPD29" s="6"/>
      <c r="BPE29" s="6"/>
      <c r="BPF29" s="6"/>
      <c r="BPG29" s="6"/>
      <c r="BPH29" s="6"/>
      <c r="BPI29" s="6"/>
      <c r="BPJ29" s="6"/>
      <c r="BPK29" s="6"/>
      <c r="BPL29" s="6"/>
      <c r="BPM29" s="6"/>
      <c r="BPN29" s="6"/>
      <c r="BPO29" s="6"/>
      <c r="BPP29" s="6"/>
      <c r="BPQ29" s="6"/>
      <c r="BPR29" s="6"/>
      <c r="BPS29" s="6"/>
      <c r="BPT29" s="6"/>
      <c r="BPU29" s="6"/>
      <c r="BPV29" s="6"/>
      <c r="BPW29" s="6"/>
      <c r="BPX29" s="6"/>
      <c r="BPY29" s="6"/>
      <c r="BPZ29" s="6"/>
      <c r="BQA29" s="6"/>
      <c r="BQB29" s="6"/>
      <c r="BQC29" s="6"/>
      <c r="BQD29" s="6"/>
      <c r="BQE29" s="6"/>
      <c r="BQF29" s="6"/>
      <c r="BQG29" s="6"/>
      <c r="BQH29" s="6"/>
      <c r="BQI29" s="6"/>
      <c r="BQJ29" s="6"/>
      <c r="BQK29" s="6"/>
      <c r="BQL29" s="6"/>
      <c r="BQM29" s="6"/>
      <c r="BQN29" s="6"/>
      <c r="BQO29" s="6"/>
      <c r="BQP29" s="6"/>
      <c r="BQQ29" s="6"/>
      <c r="BQR29" s="6"/>
      <c r="BQS29" s="6"/>
      <c r="BQT29" s="6"/>
      <c r="BQU29" s="6"/>
      <c r="BQV29" s="6"/>
      <c r="BQW29" s="6"/>
      <c r="BQX29" s="6"/>
      <c r="BQY29" s="6"/>
      <c r="BQZ29" s="6"/>
      <c r="BRA29" s="6"/>
      <c r="BRB29" s="6"/>
      <c r="BRC29" s="6"/>
      <c r="BRD29" s="6"/>
      <c r="BRE29" s="6"/>
      <c r="BRF29" s="6"/>
      <c r="BRG29" s="6"/>
      <c r="BRH29" s="6"/>
      <c r="BRI29" s="6"/>
      <c r="BRJ29" s="6"/>
      <c r="BRK29" s="6"/>
      <c r="BRL29" s="6"/>
      <c r="BRM29" s="6"/>
      <c r="BRN29" s="6"/>
      <c r="BRO29" s="6"/>
      <c r="BRP29" s="6"/>
      <c r="BRQ29" s="6"/>
      <c r="BRR29" s="6"/>
      <c r="BRS29" s="6"/>
      <c r="BRT29" s="6"/>
      <c r="BRU29" s="6"/>
      <c r="BRV29" s="6"/>
      <c r="BRW29" s="6"/>
      <c r="BRX29" s="6"/>
      <c r="BRY29" s="6"/>
      <c r="BRZ29" s="6"/>
      <c r="BSA29" s="6"/>
      <c r="BSB29" s="6"/>
      <c r="BSC29" s="6"/>
      <c r="BSD29" s="6"/>
      <c r="BSE29" s="6"/>
      <c r="BSF29" s="6"/>
      <c r="BSG29" s="6"/>
      <c r="BSH29" s="6"/>
      <c r="BSI29" s="6"/>
      <c r="BSJ29" s="6"/>
      <c r="BSK29" s="6"/>
      <c r="BSL29" s="6"/>
      <c r="BSM29" s="6"/>
      <c r="BSN29" s="6"/>
      <c r="BSO29" s="6"/>
      <c r="BSP29" s="6"/>
      <c r="BSQ29" s="6"/>
      <c r="BSR29" s="6"/>
      <c r="BSS29" s="6"/>
      <c r="BST29" s="6"/>
      <c r="BSU29" s="6"/>
      <c r="BSV29" s="6"/>
      <c r="BSW29" s="6"/>
      <c r="BSX29" s="6"/>
      <c r="BSY29" s="6"/>
      <c r="BSZ29" s="6"/>
      <c r="BTA29" s="6"/>
      <c r="BTB29" s="6"/>
      <c r="BTC29" s="6"/>
      <c r="BTD29" s="6"/>
      <c r="BTE29" s="6"/>
      <c r="BTF29" s="6"/>
      <c r="BTG29" s="6"/>
      <c r="BTH29" s="6"/>
      <c r="BTI29" s="6"/>
      <c r="BTJ29" s="6"/>
      <c r="BTK29" s="6"/>
      <c r="BTL29" s="6"/>
      <c r="BTM29" s="6"/>
      <c r="BTN29" s="6"/>
      <c r="BTO29" s="6"/>
      <c r="BTP29" s="6"/>
      <c r="BTQ29" s="6"/>
      <c r="BTR29" s="6"/>
      <c r="BTS29" s="6"/>
      <c r="BTT29" s="6"/>
      <c r="BTU29" s="6"/>
      <c r="BTV29" s="6"/>
      <c r="BTW29" s="6"/>
      <c r="BTX29" s="6"/>
      <c r="BTY29" s="6"/>
      <c r="BTZ29" s="6"/>
      <c r="BUA29" s="6"/>
      <c r="BUB29" s="6"/>
      <c r="BUC29" s="6"/>
      <c r="BUD29" s="6"/>
      <c r="BUE29" s="6"/>
      <c r="BUF29" s="6"/>
      <c r="BUG29" s="6"/>
      <c r="BUH29" s="6"/>
      <c r="BUI29" s="6"/>
      <c r="BUJ29" s="6"/>
      <c r="BUK29" s="6"/>
      <c r="BUL29" s="6"/>
      <c r="BUM29" s="6"/>
      <c r="BUN29" s="6"/>
      <c r="BUO29" s="6"/>
      <c r="BUP29" s="6"/>
      <c r="BUQ29" s="6"/>
      <c r="BUR29" s="6"/>
      <c r="BUS29" s="6"/>
      <c r="BUT29" s="6"/>
      <c r="BUU29" s="6"/>
      <c r="BUV29" s="6"/>
      <c r="BUW29" s="6"/>
      <c r="BUX29" s="6"/>
      <c r="BUY29" s="6"/>
      <c r="BUZ29" s="6"/>
      <c r="BVA29" s="6"/>
      <c r="BVB29" s="6"/>
      <c r="BVC29" s="6"/>
      <c r="BVD29" s="6"/>
      <c r="BVE29" s="6"/>
      <c r="BVF29" s="6"/>
      <c r="BVG29" s="6"/>
      <c r="BVH29" s="6"/>
      <c r="BVI29" s="6"/>
      <c r="BVJ29" s="6"/>
      <c r="BVK29" s="6"/>
      <c r="BVL29" s="6"/>
      <c r="BVM29" s="6"/>
      <c r="BVN29" s="6"/>
      <c r="BVO29" s="6"/>
      <c r="BVP29" s="6"/>
      <c r="BVQ29" s="6"/>
      <c r="BVR29" s="6"/>
      <c r="BVS29" s="6"/>
      <c r="BVT29" s="6"/>
      <c r="BVU29" s="6"/>
      <c r="BVV29" s="6"/>
      <c r="BVW29" s="6"/>
      <c r="BVX29" s="6"/>
      <c r="BVY29" s="6"/>
      <c r="BVZ29" s="6"/>
      <c r="BWA29" s="6"/>
      <c r="BWB29" s="6"/>
      <c r="BWC29" s="6"/>
      <c r="BWD29" s="6"/>
      <c r="BWE29" s="6"/>
      <c r="BWF29" s="6"/>
      <c r="BWG29" s="6"/>
      <c r="BWH29" s="6"/>
      <c r="BWI29" s="6"/>
      <c r="BWJ29" s="6"/>
      <c r="BWK29" s="6"/>
      <c r="BWL29" s="6"/>
      <c r="BWM29" s="6"/>
      <c r="BWN29" s="6"/>
      <c r="BWO29" s="6"/>
      <c r="BWP29" s="6"/>
      <c r="BWQ29" s="6"/>
      <c r="BWR29" s="6"/>
      <c r="BWS29" s="6"/>
      <c r="BWT29" s="6"/>
      <c r="BWU29" s="6"/>
      <c r="BWV29" s="6"/>
      <c r="BWW29" s="6"/>
      <c r="BWX29" s="6"/>
      <c r="BWY29" s="6"/>
      <c r="BWZ29" s="6"/>
      <c r="BXA29" s="6"/>
      <c r="BXB29" s="6"/>
      <c r="BXC29" s="6"/>
      <c r="BXD29" s="6"/>
      <c r="BXE29" s="6"/>
      <c r="BXF29" s="6"/>
      <c r="BXG29" s="6"/>
      <c r="BXH29" s="6"/>
      <c r="BXI29" s="6"/>
      <c r="BXJ29" s="6"/>
      <c r="BXK29" s="6"/>
      <c r="BXL29" s="6"/>
      <c r="BXM29" s="6"/>
      <c r="BXN29" s="6"/>
      <c r="BXO29" s="6"/>
      <c r="BXP29" s="6"/>
      <c r="BXQ29" s="6"/>
      <c r="BXR29" s="6"/>
      <c r="BXS29" s="6"/>
      <c r="BXT29" s="6"/>
      <c r="BXU29" s="6"/>
      <c r="BXV29" s="6"/>
      <c r="BXW29" s="6"/>
      <c r="BXX29" s="6"/>
      <c r="BXY29" s="6"/>
      <c r="BXZ29" s="6"/>
      <c r="BYA29" s="6"/>
      <c r="BYB29" s="6"/>
      <c r="BYC29" s="6"/>
      <c r="BYD29" s="6"/>
      <c r="BYE29" s="6"/>
      <c r="BYF29" s="6"/>
      <c r="BYG29" s="6"/>
      <c r="BYH29" s="6"/>
      <c r="BYI29" s="6"/>
      <c r="BYJ29" s="6"/>
      <c r="BYK29" s="6"/>
      <c r="BYL29" s="6"/>
      <c r="BYM29" s="6"/>
      <c r="BYN29" s="6"/>
      <c r="BYO29" s="6"/>
      <c r="BYP29" s="6"/>
      <c r="BYQ29" s="6"/>
      <c r="BYR29" s="6"/>
      <c r="BYS29" s="6"/>
      <c r="BYT29" s="6"/>
      <c r="BYU29" s="6"/>
      <c r="BYV29" s="6"/>
      <c r="BYW29" s="6"/>
      <c r="BYX29" s="6"/>
      <c r="BYY29" s="6"/>
      <c r="BYZ29" s="6"/>
      <c r="BZA29" s="6"/>
      <c r="BZB29" s="6"/>
      <c r="BZC29" s="6"/>
      <c r="BZD29" s="6"/>
      <c r="BZE29" s="6"/>
      <c r="BZF29" s="6"/>
      <c r="BZG29" s="6"/>
      <c r="BZH29" s="6"/>
      <c r="BZI29" s="6"/>
      <c r="BZJ29" s="6"/>
      <c r="BZK29" s="6"/>
      <c r="BZL29" s="6"/>
      <c r="BZM29" s="6"/>
      <c r="BZN29" s="6"/>
      <c r="BZO29" s="6"/>
      <c r="BZP29" s="6"/>
      <c r="BZQ29" s="6"/>
      <c r="BZR29" s="6"/>
      <c r="BZS29" s="6"/>
      <c r="BZT29" s="6"/>
      <c r="BZU29" s="6"/>
      <c r="BZV29" s="6"/>
      <c r="BZW29" s="6"/>
      <c r="BZX29" s="6"/>
      <c r="BZY29" s="6"/>
      <c r="BZZ29" s="6"/>
      <c r="CAA29" s="6"/>
      <c r="CAB29" s="6"/>
      <c r="CAC29" s="6"/>
      <c r="CAD29" s="6"/>
      <c r="CAE29" s="6"/>
      <c r="CAF29" s="6"/>
      <c r="CAG29" s="6"/>
      <c r="CAH29" s="6"/>
      <c r="CAI29" s="6"/>
      <c r="CAJ29" s="6"/>
      <c r="CAK29" s="6"/>
      <c r="CAL29" s="6"/>
      <c r="CAM29" s="6"/>
      <c r="CAN29" s="6"/>
      <c r="CAO29" s="6"/>
      <c r="CAP29" s="6"/>
      <c r="CAQ29" s="6"/>
      <c r="CAR29" s="6"/>
      <c r="CAS29" s="6"/>
      <c r="CAT29" s="6"/>
      <c r="CAU29" s="6"/>
      <c r="CAV29" s="6"/>
      <c r="CAW29" s="6"/>
      <c r="CAX29" s="6"/>
      <c r="CAY29" s="6"/>
      <c r="CAZ29" s="6"/>
      <c r="CBA29" s="6"/>
      <c r="CBB29" s="6"/>
      <c r="CBC29" s="6"/>
      <c r="CBD29" s="6"/>
      <c r="CBE29" s="6"/>
      <c r="CBF29" s="6"/>
      <c r="CBG29" s="6"/>
      <c r="CBH29" s="6"/>
      <c r="CBI29" s="6"/>
      <c r="CBJ29" s="6"/>
      <c r="CBK29" s="6"/>
      <c r="CBL29" s="6"/>
      <c r="CBM29" s="6"/>
      <c r="CBN29" s="6"/>
      <c r="CBO29" s="6"/>
      <c r="CBP29" s="6"/>
      <c r="CBQ29" s="6"/>
      <c r="CBR29" s="6"/>
      <c r="CBS29" s="6"/>
      <c r="CBT29" s="6"/>
      <c r="CBU29" s="6"/>
      <c r="CBV29" s="6"/>
      <c r="CBW29" s="6"/>
      <c r="CBX29" s="6"/>
      <c r="CBY29" s="6"/>
      <c r="CBZ29" s="6"/>
      <c r="CCA29" s="6"/>
      <c r="CCB29" s="6"/>
      <c r="CCC29" s="6"/>
      <c r="CCD29" s="6"/>
      <c r="CCE29" s="6"/>
      <c r="CCF29" s="6"/>
      <c r="CCG29" s="6"/>
      <c r="CCH29" s="6"/>
      <c r="CCI29" s="6"/>
      <c r="CCJ29" s="6"/>
      <c r="CCK29" s="6"/>
      <c r="CCL29" s="6"/>
      <c r="CCM29" s="6"/>
      <c r="CCN29" s="6"/>
      <c r="CCO29" s="6"/>
      <c r="CCP29" s="6"/>
      <c r="CCQ29" s="6"/>
      <c r="CCR29" s="6"/>
      <c r="CCS29" s="6"/>
      <c r="CCT29" s="6"/>
      <c r="CCU29" s="6"/>
      <c r="CCV29" s="6"/>
      <c r="CCW29" s="6"/>
      <c r="CCX29" s="6"/>
      <c r="CCY29" s="6"/>
      <c r="CCZ29" s="6"/>
      <c r="CDA29" s="6"/>
      <c r="CDB29" s="6"/>
      <c r="CDC29" s="6"/>
      <c r="CDD29" s="6"/>
      <c r="CDE29" s="6"/>
      <c r="CDF29" s="6"/>
      <c r="CDG29" s="6"/>
      <c r="CDH29" s="6"/>
      <c r="CDI29" s="6"/>
      <c r="CDJ29" s="6"/>
      <c r="CDK29" s="6"/>
      <c r="CDL29" s="6"/>
      <c r="CDM29" s="6"/>
      <c r="CDN29" s="6"/>
      <c r="CDO29" s="6"/>
      <c r="CDP29" s="6"/>
      <c r="CDQ29" s="6"/>
      <c r="CDR29" s="6"/>
      <c r="CDS29" s="6"/>
      <c r="CDT29" s="6"/>
      <c r="CDU29" s="6"/>
      <c r="CDV29" s="6"/>
      <c r="CDW29" s="6"/>
      <c r="CDX29" s="6"/>
      <c r="CDY29" s="6"/>
      <c r="CDZ29" s="6"/>
      <c r="CEA29" s="6"/>
      <c r="CEB29" s="6"/>
      <c r="CEC29" s="6"/>
      <c r="CED29" s="6"/>
      <c r="CEE29" s="6"/>
      <c r="CEF29" s="6"/>
      <c r="CEG29" s="6"/>
      <c r="CEH29" s="6"/>
      <c r="CEI29" s="6"/>
      <c r="CEJ29" s="6"/>
      <c r="CEK29" s="6"/>
      <c r="CEL29" s="6"/>
      <c r="CEM29" s="6"/>
      <c r="CEN29" s="6"/>
      <c r="CEO29" s="6"/>
      <c r="CEP29" s="6"/>
      <c r="CEQ29" s="6"/>
      <c r="CER29" s="6"/>
      <c r="CES29" s="6"/>
      <c r="CET29" s="6"/>
      <c r="CEU29" s="6"/>
      <c r="CEV29" s="6"/>
      <c r="CEW29" s="6"/>
      <c r="CEX29" s="6"/>
      <c r="CEY29" s="6"/>
      <c r="CEZ29" s="6"/>
      <c r="CFA29" s="6"/>
      <c r="CFB29" s="6"/>
      <c r="CFC29" s="6"/>
      <c r="CFD29" s="6"/>
      <c r="CFE29" s="6"/>
      <c r="CFF29" s="6"/>
      <c r="CFG29" s="6"/>
      <c r="CFH29" s="6"/>
      <c r="CFI29" s="6"/>
      <c r="CFJ29" s="6"/>
      <c r="CFK29" s="6"/>
      <c r="CFL29" s="6"/>
      <c r="CFM29" s="6"/>
      <c r="CFN29" s="6"/>
      <c r="CFO29" s="6"/>
      <c r="CFP29" s="6"/>
      <c r="CFQ29" s="6"/>
      <c r="CFR29" s="6"/>
      <c r="CFS29" s="6"/>
      <c r="CFT29" s="6"/>
      <c r="CFU29" s="6"/>
      <c r="CFV29" s="6"/>
      <c r="CFW29" s="6"/>
      <c r="CFX29" s="6"/>
      <c r="CFY29" s="6"/>
      <c r="CFZ29" s="6"/>
      <c r="CGA29" s="6"/>
      <c r="CGB29" s="6"/>
      <c r="CGC29" s="6"/>
      <c r="CGD29" s="6"/>
      <c r="CGE29" s="6"/>
      <c r="CGF29" s="6"/>
      <c r="CGG29" s="6"/>
      <c r="CGH29" s="6"/>
      <c r="CGI29" s="6"/>
      <c r="CGJ29" s="6"/>
      <c r="CGK29" s="6"/>
      <c r="CGL29" s="6"/>
      <c r="CGM29" s="6"/>
      <c r="CGN29" s="6"/>
      <c r="CGO29" s="6"/>
      <c r="CGP29" s="6"/>
      <c r="CGQ29" s="6"/>
      <c r="CGR29" s="6"/>
      <c r="CGS29" s="6"/>
      <c r="CGT29" s="6"/>
      <c r="CGU29" s="6"/>
      <c r="CGV29" s="6"/>
      <c r="CGW29" s="6"/>
      <c r="CGX29" s="6"/>
      <c r="CGY29" s="6"/>
      <c r="CGZ29" s="6"/>
      <c r="CHA29" s="6"/>
      <c r="CHB29" s="6"/>
      <c r="CHC29" s="6"/>
      <c r="CHD29" s="6"/>
      <c r="CHE29" s="6"/>
      <c r="CHF29" s="6"/>
      <c r="CHG29" s="6"/>
      <c r="CHH29" s="6"/>
      <c r="CHI29" s="6"/>
      <c r="CHJ29" s="6"/>
      <c r="CHK29" s="6"/>
      <c r="CHL29" s="6"/>
      <c r="CHM29" s="6"/>
      <c r="CHN29" s="6"/>
      <c r="CHO29" s="6"/>
      <c r="CHP29" s="6"/>
      <c r="CHQ29" s="6"/>
      <c r="CHR29" s="6"/>
      <c r="CHS29" s="6"/>
      <c r="CHT29" s="6"/>
      <c r="CHU29" s="6"/>
      <c r="CHV29" s="6"/>
      <c r="CHW29" s="6"/>
      <c r="CHX29" s="6"/>
      <c r="CHY29" s="6"/>
      <c r="CHZ29" s="6"/>
      <c r="CIA29" s="6"/>
      <c r="CIB29" s="6"/>
      <c r="CIC29" s="6"/>
      <c r="CID29" s="6"/>
      <c r="CIE29" s="6"/>
      <c r="CIF29" s="6"/>
      <c r="CIG29" s="6"/>
      <c r="CIH29" s="6"/>
      <c r="CII29" s="6"/>
      <c r="CIJ29" s="6"/>
      <c r="CIK29" s="6"/>
      <c r="CIL29" s="6"/>
      <c r="CIM29" s="6"/>
      <c r="CIN29" s="6"/>
      <c r="CIO29" s="6"/>
      <c r="CIP29" s="6"/>
      <c r="CIQ29" s="6"/>
      <c r="CIR29" s="6"/>
      <c r="CIS29" s="6"/>
      <c r="CIT29" s="6"/>
      <c r="CIU29" s="6"/>
      <c r="CIV29" s="6"/>
      <c r="CIW29" s="6"/>
      <c r="CIX29" s="6"/>
      <c r="CIY29" s="6"/>
      <c r="CIZ29" s="6"/>
      <c r="CJA29" s="6"/>
      <c r="CJB29" s="6"/>
      <c r="CJC29" s="6"/>
      <c r="CJD29" s="6"/>
      <c r="CJE29" s="6"/>
      <c r="CJF29" s="6"/>
      <c r="CJG29" s="6"/>
      <c r="CJH29" s="6"/>
      <c r="CJI29" s="6"/>
      <c r="CJJ29" s="6"/>
      <c r="CJK29" s="6"/>
      <c r="CJL29" s="6"/>
      <c r="CJM29" s="6"/>
      <c r="CJN29" s="6"/>
      <c r="CJO29" s="6"/>
      <c r="CJP29" s="6"/>
      <c r="CJQ29" s="6"/>
      <c r="CJR29" s="6"/>
      <c r="CJS29" s="6"/>
      <c r="CJT29" s="6"/>
      <c r="CJU29" s="6"/>
      <c r="CJV29" s="6"/>
      <c r="CJW29" s="6"/>
      <c r="CJX29" s="6"/>
      <c r="CJY29" s="6"/>
      <c r="CJZ29" s="6"/>
      <c r="CKA29" s="6"/>
      <c r="CKB29" s="6"/>
      <c r="CKC29" s="6"/>
      <c r="CKD29" s="6"/>
      <c r="CKE29" s="6"/>
      <c r="CKF29" s="6"/>
      <c r="CKG29" s="6"/>
      <c r="CKH29" s="6"/>
      <c r="CKI29" s="6"/>
      <c r="CKJ29" s="6"/>
      <c r="CKK29" s="6"/>
      <c r="CKL29" s="6"/>
      <c r="CKM29" s="6"/>
      <c r="CKN29" s="6"/>
      <c r="CKO29" s="6"/>
      <c r="CKP29" s="6"/>
      <c r="CKQ29" s="6"/>
      <c r="CKR29" s="6"/>
      <c r="CKS29" s="6"/>
      <c r="CKT29" s="6"/>
      <c r="CKU29" s="6"/>
      <c r="CKV29" s="6"/>
      <c r="CKW29" s="6"/>
      <c r="CKX29" s="6"/>
      <c r="CKY29" s="6"/>
      <c r="CKZ29" s="6"/>
      <c r="CLA29" s="6"/>
      <c r="CLB29" s="6"/>
      <c r="CLC29" s="6"/>
      <c r="CLD29" s="6"/>
      <c r="CLE29" s="6"/>
      <c r="CLF29" s="6"/>
      <c r="CLG29" s="6"/>
      <c r="CLH29" s="6"/>
      <c r="CLI29" s="6"/>
      <c r="CLJ29" s="6"/>
      <c r="CLK29" s="6"/>
      <c r="CLL29" s="6"/>
      <c r="CLM29" s="6"/>
      <c r="CLN29" s="6"/>
      <c r="CLO29" s="6"/>
      <c r="CLP29" s="6"/>
      <c r="CLQ29" s="6"/>
      <c r="CLR29" s="6"/>
      <c r="CLS29" s="6"/>
      <c r="CLT29" s="6"/>
      <c r="CLU29" s="6"/>
      <c r="CLV29" s="6"/>
      <c r="CLW29" s="6"/>
      <c r="CLX29" s="6"/>
      <c r="CLY29" s="6"/>
      <c r="CLZ29" s="6"/>
      <c r="CMA29" s="6"/>
      <c r="CMB29" s="6"/>
      <c r="CMC29" s="6"/>
      <c r="CMD29" s="6"/>
      <c r="CME29" s="6"/>
      <c r="CMF29" s="6"/>
      <c r="CMG29" s="6"/>
      <c r="CMH29" s="6"/>
      <c r="CMI29" s="6"/>
      <c r="CMJ29" s="6"/>
      <c r="CMK29" s="6"/>
      <c r="CML29" s="6"/>
      <c r="CMM29" s="6"/>
      <c r="CMN29" s="6"/>
      <c r="CMO29" s="6"/>
      <c r="CMP29" s="6"/>
      <c r="CMQ29" s="6"/>
      <c r="CMR29" s="6"/>
      <c r="CMS29" s="6"/>
      <c r="CMT29" s="6"/>
      <c r="CMU29" s="6"/>
      <c r="CMV29" s="6"/>
      <c r="CMW29" s="6"/>
      <c r="CMX29" s="6"/>
      <c r="CMY29" s="6"/>
      <c r="CMZ29" s="6"/>
      <c r="CNA29" s="6"/>
      <c r="CNB29" s="6"/>
      <c r="CNC29" s="6"/>
      <c r="CND29" s="6"/>
      <c r="CNE29" s="6"/>
      <c r="CNF29" s="6"/>
      <c r="CNG29" s="6"/>
      <c r="CNH29" s="6"/>
      <c r="CNI29" s="6"/>
      <c r="CNJ29" s="6"/>
      <c r="CNK29" s="6"/>
      <c r="CNL29" s="6"/>
      <c r="CNM29" s="6"/>
      <c r="CNN29" s="6"/>
      <c r="CNO29" s="6"/>
      <c r="CNP29" s="6"/>
      <c r="CNQ29" s="6"/>
      <c r="CNR29" s="6"/>
      <c r="CNS29" s="6"/>
      <c r="CNT29" s="6"/>
      <c r="CNU29" s="6"/>
      <c r="CNV29" s="6"/>
      <c r="CNW29" s="6"/>
      <c r="CNX29" s="6"/>
      <c r="CNY29" s="6"/>
      <c r="CNZ29" s="6"/>
      <c r="COA29" s="6"/>
      <c r="COB29" s="6"/>
      <c r="COC29" s="6"/>
      <c r="COD29" s="6"/>
      <c r="COE29" s="6"/>
      <c r="COF29" s="6"/>
      <c r="COG29" s="6"/>
      <c r="COH29" s="6"/>
      <c r="COI29" s="6"/>
      <c r="COJ29" s="6"/>
      <c r="COK29" s="6"/>
      <c r="COL29" s="6"/>
      <c r="COM29" s="6"/>
      <c r="CON29" s="6"/>
      <c r="COO29" s="6"/>
      <c r="COP29" s="6"/>
      <c r="COQ29" s="6"/>
      <c r="COR29" s="6"/>
      <c r="COS29" s="6"/>
      <c r="COT29" s="6"/>
      <c r="COU29" s="6"/>
      <c r="COV29" s="6"/>
      <c r="COW29" s="6"/>
      <c r="COX29" s="6"/>
      <c r="COY29" s="6"/>
      <c r="COZ29" s="6"/>
      <c r="CPA29" s="6"/>
      <c r="CPB29" s="6"/>
      <c r="CPC29" s="6"/>
      <c r="CPD29" s="6"/>
      <c r="CPE29" s="6"/>
      <c r="CPF29" s="6"/>
      <c r="CPG29" s="6"/>
      <c r="CPH29" s="6"/>
      <c r="CPI29" s="6"/>
      <c r="CPJ29" s="6"/>
      <c r="CPK29" s="6"/>
      <c r="CPL29" s="6"/>
      <c r="CPM29" s="6"/>
      <c r="CPN29" s="6"/>
      <c r="CPO29" s="6"/>
      <c r="CPP29" s="6"/>
      <c r="CPQ29" s="6"/>
      <c r="CPR29" s="6"/>
      <c r="CPS29" s="6"/>
      <c r="CPT29" s="6"/>
      <c r="CPU29" s="6"/>
      <c r="CPV29" s="6"/>
      <c r="CPW29" s="6"/>
      <c r="CPX29" s="6"/>
      <c r="CPY29" s="6"/>
      <c r="CPZ29" s="6"/>
      <c r="CQA29" s="6"/>
      <c r="CQB29" s="6"/>
      <c r="CQC29" s="6"/>
      <c r="CQD29" s="6"/>
      <c r="CQE29" s="6"/>
      <c r="CQF29" s="6"/>
      <c r="CQG29" s="6"/>
      <c r="CQH29" s="6"/>
      <c r="CQI29" s="6"/>
      <c r="CQJ29" s="6"/>
      <c r="CQK29" s="6"/>
      <c r="CQL29" s="6"/>
      <c r="CQM29" s="6"/>
      <c r="CQN29" s="6"/>
      <c r="CQO29" s="6"/>
      <c r="CQP29" s="6"/>
      <c r="CQQ29" s="6"/>
      <c r="CQR29" s="6"/>
      <c r="CQS29" s="6"/>
      <c r="CQT29" s="6"/>
      <c r="CQU29" s="6"/>
      <c r="CQV29" s="6"/>
      <c r="CQW29" s="6"/>
      <c r="CQX29" s="6"/>
      <c r="CQY29" s="6"/>
      <c r="CQZ29" s="6"/>
      <c r="CRA29" s="6"/>
      <c r="CRB29" s="6"/>
      <c r="CRC29" s="6"/>
      <c r="CRD29" s="6"/>
      <c r="CRE29" s="6"/>
      <c r="CRF29" s="6"/>
      <c r="CRG29" s="6"/>
      <c r="CRH29" s="6"/>
      <c r="CRI29" s="6"/>
      <c r="CRJ29" s="6"/>
      <c r="CRK29" s="6"/>
      <c r="CRL29" s="6"/>
      <c r="CRM29" s="6"/>
      <c r="CRN29" s="6"/>
      <c r="CRO29" s="6"/>
      <c r="CRP29" s="6"/>
      <c r="CRQ29" s="6"/>
      <c r="CRR29" s="6"/>
      <c r="CRS29" s="6"/>
      <c r="CRT29" s="6"/>
      <c r="CRU29" s="6"/>
      <c r="CRV29" s="6"/>
      <c r="CRW29" s="6"/>
      <c r="CRX29" s="6"/>
      <c r="CRY29" s="6"/>
      <c r="CRZ29" s="6"/>
      <c r="CSA29" s="6"/>
      <c r="CSB29" s="6"/>
      <c r="CSC29" s="6"/>
      <c r="CSD29" s="6"/>
      <c r="CSE29" s="6"/>
      <c r="CSF29" s="6"/>
      <c r="CSG29" s="6"/>
      <c r="CSH29" s="6"/>
      <c r="CSI29" s="6"/>
      <c r="CSJ29" s="6"/>
      <c r="CSK29" s="6"/>
      <c r="CSL29" s="6"/>
      <c r="CSM29" s="6"/>
      <c r="CSN29" s="6"/>
      <c r="CSO29" s="6"/>
      <c r="CSP29" s="6"/>
      <c r="CSQ29" s="6"/>
      <c r="CSR29" s="6"/>
      <c r="CSS29" s="6"/>
      <c r="CST29" s="6"/>
      <c r="CSU29" s="6"/>
      <c r="CSV29" s="6"/>
      <c r="CSW29" s="6"/>
      <c r="CSX29" s="6"/>
      <c r="CSY29" s="6"/>
      <c r="CSZ29" s="6"/>
      <c r="CTA29" s="6"/>
      <c r="CTB29" s="6"/>
      <c r="CTC29" s="6"/>
      <c r="CTD29" s="6"/>
      <c r="CTE29" s="6"/>
      <c r="CTF29" s="6"/>
      <c r="CTG29" s="6"/>
      <c r="CTH29" s="6"/>
      <c r="CTI29" s="6"/>
      <c r="CTJ29" s="6"/>
      <c r="CTK29" s="6"/>
      <c r="CTL29" s="6"/>
      <c r="CTM29" s="6"/>
      <c r="CTN29" s="6"/>
      <c r="CTO29" s="6"/>
      <c r="CTP29" s="6"/>
      <c r="CTQ29" s="6"/>
      <c r="CTR29" s="6"/>
      <c r="CTS29" s="6"/>
      <c r="CTT29" s="6"/>
      <c r="CTU29" s="6"/>
      <c r="CTV29" s="6"/>
      <c r="CTW29" s="6"/>
      <c r="CTX29" s="6"/>
      <c r="CTY29" s="6"/>
      <c r="CTZ29" s="6"/>
      <c r="CUA29" s="6"/>
      <c r="CUB29" s="6"/>
      <c r="CUC29" s="6"/>
      <c r="CUD29" s="6"/>
      <c r="CUE29" s="6"/>
      <c r="CUF29" s="6"/>
      <c r="CUG29" s="6"/>
      <c r="CUH29" s="6"/>
      <c r="CUI29" s="6"/>
      <c r="CUJ29" s="6"/>
      <c r="CUK29" s="6"/>
      <c r="CUL29" s="6"/>
      <c r="CUM29" s="6"/>
      <c r="CUN29" s="6"/>
      <c r="CUO29" s="6"/>
      <c r="CUP29" s="6"/>
      <c r="CUQ29" s="6"/>
      <c r="CUR29" s="6"/>
      <c r="CUS29" s="6"/>
      <c r="CUT29" s="6"/>
      <c r="CUU29" s="6"/>
      <c r="CUV29" s="6"/>
      <c r="CUW29" s="6"/>
      <c r="CUX29" s="6"/>
      <c r="CUY29" s="6"/>
      <c r="CUZ29" s="6"/>
      <c r="CVA29" s="6"/>
      <c r="CVB29" s="6"/>
      <c r="CVC29" s="6"/>
      <c r="CVD29" s="6"/>
      <c r="CVE29" s="6"/>
      <c r="CVF29" s="6"/>
      <c r="CVG29" s="6"/>
      <c r="CVH29" s="6"/>
      <c r="CVI29" s="6"/>
      <c r="CVJ29" s="6"/>
      <c r="CVK29" s="6"/>
      <c r="CVL29" s="6"/>
      <c r="CVM29" s="6"/>
      <c r="CVN29" s="6"/>
      <c r="CVO29" s="6"/>
      <c r="CVP29" s="6"/>
      <c r="CVQ29" s="6"/>
      <c r="CVR29" s="6"/>
      <c r="CVS29" s="6"/>
      <c r="CVT29" s="6"/>
      <c r="CVU29" s="6"/>
      <c r="CVV29" s="6"/>
      <c r="CVW29" s="6"/>
      <c r="CVX29" s="6"/>
      <c r="CVY29" s="6"/>
      <c r="CVZ29" s="6"/>
      <c r="CWA29" s="6"/>
      <c r="CWB29" s="6"/>
      <c r="CWC29" s="6"/>
      <c r="CWD29" s="6"/>
      <c r="CWE29" s="6"/>
      <c r="CWF29" s="6"/>
      <c r="CWG29" s="6"/>
      <c r="CWH29" s="6"/>
      <c r="CWI29" s="6"/>
      <c r="CWJ29" s="6"/>
      <c r="CWK29" s="6"/>
      <c r="CWL29" s="6"/>
      <c r="CWM29" s="6"/>
      <c r="CWN29" s="6"/>
      <c r="CWO29" s="6"/>
      <c r="CWP29" s="6"/>
      <c r="CWQ29" s="6"/>
      <c r="CWR29" s="6"/>
      <c r="CWS29" s="6"/>
      <c r="CWT29" s="6"/>
      <c r="CWU29" s="6"/>
      <c r="CWV29" s="6"/>
      <c r="CWW29" s="6"/>
      <c r="CWX29" s="6"/>
      <c r="CWY29" s="6"/>
      <c r="CWZ29" s="6"/>
      <c r="CXA29" s="6"/>
      <c r="CXB29" s="6"/>
      <c r="CXC29" s="6"/>
      <c r="CXD29" s="6"/>
      <c r="CXE29" s="6"/>
      <c r="CXF29" s="6"/>
      <c r="CXG29" s="6"/>
      <c r="CXH29" s="6"/>
      <c r="CXI29" s="6"/>
      <c r="CXJ29" s="6"/>
      <c r="CXK29" s="6"/>
      <c r="CXL29" s="6"/>
      <c r="CXM29" s="6"/>
      <c r="CXN29" s="6"/>
      <c r="CXO29" s="6"/>
      <c r="CXP29" s="6"/>
      <c r="CXQ29" s="6"/>
      <c r="CXR29" s="6"/>
      <c r="CXS29" s="6"/>
      <c r="CXT29" s="6"/>
      <c r="CXU29" s="6"/>
      <c r="CXV29" s="6"/>
      <c r="CXW29" s="6"/>
      <c r="CXX29" s="6"/>
      <c r="CXY29" s="6"/>
      <c r="CXZ29" s="6"/>
      <c r="CYA29" s="6"/>
      <c r="CYB29" s="6"/>
      <c r="CYC29" s="6"/>
      <c r="CYD29" s="6"/>
      <c r="CYE29" s="6"/>
      <c r="CYF29" s="6"/>
      <c r="CYG29" s="6"/>
      <c r="CYH29" s="6"/>
      <c r="CYI29" s="6"/>
      <c r="CYJ29" s="6"/>
      <c r="CYK29" s="6"/>
      <c r="CYL29" s="6"/>
      <c r="CYM29" s="6"/>
      <c r="CYN29" s="6"/>
      <c r="CYO29" s="6"/>
      <c r="CYP29" s="6"/>
      <c r="CYQ29" s="6"/>
      <c r="CYR29" s="6"/>
      <c r="CYS29" s="6"/>
      <c r="CYT29" s="6"/>
      <c r="CYU29" s="6"/>
      <c r="CYV29" s="6"/>
      <c r="CYW29" s="6"/>
      <c r="CYX29" s="6"/>
      <c r="CYY29" s="6"/>
      <c r="CYZ29" s="6"/>
      <c r="CZA29" s="6"/>
      <c r="CZB29" s="6"/>
      <c r="CZC29" s="6"/>
      <c r="CZD29" s="6"/>
      <c r="CZE29" s="6"/>
      <c r="CZF29" s="6"/>
      <c r="CZG29" s="6"/>
      <c r="CZH29" s="6"/>
      <c r="CZI29" s="6"/>
      <c r="CZJ29" s="6"/>
      <c r="CZK29" s="6"/>
      <c r="CZL29" s="6"/>
      <c r="CZM29" s="6"/>
      <c r="CZN29" s="6"/>
      <c r="CZO29" s="6"/>
      <c r="CZP29" s="6"/>
      <c r="CZQ29" s="6"/>
      <c r="CZR29" s="6"/>
      <c r="CZS29" s="6"/>
      <c r="CZT29" s="6"/>
      <c r="CZU29" s="6"/>
      <c r="CZV29" s="6"/>
      <c r="CZW29" s="6"/>
      <c r="CZX29" s="6"/>
      <c r="CZY29" s="6"/>
      <c r="CZZ29" s="6"/>
      <c r="DAA29" s="6"/>
      <c r="DAB29" s="6"/>
      <c r="DAC29" s="6"/>
      <c r="DAD29" s="6"/>
      <c r="DAE29" s="6"/>
      <c r="DAF29" s="6"/>
      <c r="DAG29" s="6"/>
      <c r="DAH29" s="6"/>
      <c r="DAI29" s="6"/>
      <c r="DAJ29" s="6"/>
      <c r="DAK29" s="6"/>
      <c r="DAL29" s="6"/>
      <c r="DAM29" s="6"/>
      <c r="DAN29" s="6"/>
      <c r="DAO29" s="6"/>
      <c r="DAP29" s="6"/>
      <c r="DAQ29" s="6"/>
      <c r="DAR29" s="6"/>
      <c r="DAS29" s="6"/>
      <c r="DAT29" s="6"/>
      <c r="DAU29" s="6"/>
      <c r="DAV29" s="6"/>
      <c r="DAW29" s="6"/>
      <c r="DAX29" s="6"/>
      <c r="DAY29" s="6"/>
      <c r="DAZ29" s="6"/>
      <c r="DBA29" s="6"/>
      <c r="DBB29" s="6"/>
      <c r="DBC29" s="6"/>
      <c r="DBD29" s="6"/>
      <c r="DBE29" s="6"/>
      <c r="DBF29" s="6"/>
      <c r="DBG29" s="6"/>
      <c r="DBH29" s="6"/>
      <c r="DBI29" s="6"/>
      <c r="DBJ29" s="6"/>
      <c r="DBK29" s="6"/>
      <c r="DBL29" s="6"/>
      <c r="DBM29" s="6"/>
      <c r="DBN29" s="6"/>
      <c r="DBO29" s="6"/>
      <c r="DBP29" s="6"/>
      <c r="DBQ29" s="6"/>
      <c r="DBR29" s="6"/>
      <c r="DBS29" s="6"/>
      <c r="DBT29" s="6"/>
      <c r="DBU29" s="6"/>
      <c r="DBV29" s="6"/>
      <c r="DBW29" s="6"/>
      <c r="DBX29" s="6"/>
      <c r="DBY29" s="6"/>
      <c r="DBZ29" s="6"/>
      <c r="DCA29" s="6"/>
      <c r="DCB29" s="6"/>
      <c r="DCC29" s="6"/>
      <c r="DCD29" s="6"/>
      <c r="DCE29" s="6"/>
      <c r="DCF29" s="6"/>
      <c r="DCG29" s="6"/>
      <c r="DCH29" s="6"/>
      <c r="DCI29" s="6"/>
      <c r="DCJ29" s="6"/>
      <c r="DCK29" s="6"/>
      <c r="DCL29" s="6"/>
      <c r="DCM29" s="6"/>
      <c r="DCN29" s="6"/>
      <c r="DCO29" s="6"/>
      <c r="DCP29" s="6"/>
      <c r="DCQ29" s="6"/>
      <c r="DCR29" s="6"/>
      <c r="DCS29" s="6"/>
      <c r="DCT29" s="6"/>
      <c r="DCU29" s="6"/>
      <c r="DCV29" s="6"/>
      <c r="DCW29" s="6"/>
      <c r="DCX29" s="6"/>
      <c r="DCY29" s="6"/>
      <c r="DCZ29" s="6"/>
      <c r="DDA29" s="6"/>
      <c r="DDB29" s="6"/>
      <c r="DDC29" s="6"/>
      <c r="DDD29" s="6"/>
      <c r="DDE29" s="6"/>
      <c r="DDF29" s="6"/>
      <c r="DDG29" s="6"/>
      <c r="DDH29" s="6"/>
      <c r="DDI29" s="6"/>
      <c r="DDJ29" s="6"/>
      <c r="DDK29" s="6"/>
      <c r="DDL29" s="6"/>
      <c r="DDM29" s="6"/>
      <c r="DDN29" s="6"/>
      <c r="DDO29" s="6"/>
      <c r="DDP29" s="6"/>
      <c r="DDQ29" s="6"/>
      <c r="DDR29" s="6"/>
      <c r="DDS29" s="6"/>
      <c r="DDT29" s="6"/>
      <c r="DDU29" s="6"/>
      <c r="DDV29" s="6"/>
      <c r="DDW29" s="6"/>
      <c r="DDX29" s="6"/>
      <c r="DDY29" s="6"/>
      <c r="DDZ29" s="6"/>
      <c r="DEA29" s="6"/>
      <c r="DEB29" s="6"/>
      <c r="DEC29" s="6"/>
      <c r="DED29" s="6"/>
      <c r="DEE29" s="6"/>
      <c r="DEF29" s="6"/>
      <c r="DEG29" s="6"/>
      <c r="DEH29" s="6"/>
      <c r="DEI29" s="6"/>
      <c r="DEJ29" s="6"/>
      <c r="DEK29" s="6"/>
      <c r="DEL29" s="6"/>
      <c r="DEM29" s="6"/>
      <c r="DEN29" s="6"/>
      <c r="DEO29" s="6"/>
      <c r="DEP29" s="6"/>
      <c r="DEQ29" s="6"/>
      <c r="DER29" s="6"/>
      <c r="DES29" s="6"/>
      <c r="DET29" s="6"/>
      <c r="DEU29" s="6"/>
      <c r="DEV29" s="6"/>
      <c r="DEW29" s="6"/>
      <c r="DEX29" s="6"/>
      <c r="DEY29" s="6"/>
      <c r="DEZ29" s="6"/>
      <c r="DFA29" s="6"/>
      <c r="DFB29" s="6"/>
      <c r="DFC29" s="6"/>
      <c r="DFD29" s="6"/>
      <c r="DFE29" s="6"/>
      <c r="DFF29" s="6"/>
      <c r="DFG29" s="6"/>
      <c r="DFH29" s="6"/>
      <c r="DFI29" s="6"/>
      <c r="DFJ29" s="6"/>
      <c r="DFK29" s="6"/>
      <c r="DFL29" s="6"/>
      <c r="DFM29" s="6"/>
      <c r="DFN29" s="6"/>
      <c r="DFO29" s="6"/>
      <c r="DFP29" s="6"/>
      <c r="DFQ29" s="6"/>
      <c r="DFR29" s="6"/>
      <c r="DFS29" s="6"/>
      <c r="DFT29" s="6"/>
      <c r="DFU29" s="6"/>
      <c r="DFV29" s="6"/>
      <c r="DFW29" s="6"/>
      <c r="DFX29" s="6"/>
      <c r="DFY29" s="6"/>
      <c r="DFZ29" s="6"/>
      <c r="DGA29" s="6"/>
      <c r="DGB29" s="6"/>
      <c r="DGC29" s="6"/>
      <c r="DGD29" s="6"/>
      <c r="DGE29" s="6"/>
      <c r="DGF29" s="6"/>
      <c r="DGG29" s="6"/>
      <c r="DGH29" s="6"/>
      <c r="DGI29" s="6"/>
      <c r="DGJ29" s="6"/>
      <c r="DGK29" s="6"/>
      <c r="DGL29" s="6"/>
      <c r="DGM29" s="6"/>
      <c r="DGN29" s="6"/>
      <c r="DGO29" s="6"/>
      <c r="DGP29" s="6"/>
      <c r="DGQ29" s="6"/>
      <c r="DGR29" s="6"/>
      <c r="DGS29" s="6"/>
      <c r="DGT29" s="6"/>
      <c r="DGU29" s="6"/>
      <c r="DGV29" s="6"/>
      <c r="DGW29" s="6"/>
      <c r="DGX29" s="6"/>
      <c r="DGY29" s="6"/>
      <c r="DGZ29" s="6"/>
      <c r="DHA29" s="6"/>
      <c r="DHB29" s="6"/>
      <c r="DHC29" s="6"/>
      <c r="DHD29" s="6"/>
      <c r="DHE29" s="6"/>
      <c r="DHF29" s="6"/>
      <c r="DHG29" s="6"/>
      <c r="DHH29" s="6"/>
      <c r="DHI29" s="6"/>
      <c r="DHJ29" s="6"/>
      <c r="DHK29" s="6"/>
      <c r="DHL29" s="6"/>
      <c r="DHM29" s="6"/>
      <c r="DHN29" s="6"/>
      <c r="DHO29" s="6"/>
      <c r="DHP29" s="6"/>
      <c r="DHQ29" s="6"/>
      <c r="DHR29" s="6"/>
      <c r="DHS29" s="6"/>
      <c r="DHT29" s="6"/>
      <c r="DHU29" s="6"/>
      <c r="DHV29" s="6"/>
      <c r="DHW29" s="6"/>
      <c r="DHX29" s="6"/>
      <c r="DHY29" s="6"/>
      <c r="DHZ29" s="6"/>
      <c r="DIA29" s="6"/>
      <c r="DIB29" s="6"/>
      <c r="DIC29" s="6"/>
      <c r="DID29" s="6"/>
      <c r="DIE29" s="6"/>
      <c r="DIF29" s="6"/>
      <c r="DIG29" s="6"/>
      <c r="DIH29" s="6"/>
      <c r="DII29" s="6"/>
      <c r="DIJ29" s="6"/>
      <c r="DIK29" s="6"/>
      <c r="DIL29" s="6"/>
      <c r="DIM29" s="6"/>
      <c r="DIN29" s="6"/>
      <c r="DIO29" s="6"/>
      <c r="DIP29" s="6"/>
      <c r="DIQ29" s="6"/>
      <c r="DIR29" s="6"/>
      <c r="DIS29" s="6"/>
      <c r="DIT29" s="6"/>
      <c r="DIU29" s="6"/>
      <c r="DIV29" s="6"/>
      <c r="DIW29" s="6"/>
      <c r="DIX29" s="6"/>
      <c r="DIY29" s="6"/>
      <c r="DIZ29" s="6"/>
      <c r="DJA29" s="6"/>
      <c r="DJB29" s="6"/>
      <c r="DJC29" s="6"/>
      <c r="DJD29" s="6"/>
      <c r="DJE29" s="6"/>
      <c r="DJF29" s="6"/>
      <c r="DJG29" s="6"/>
      <c r="DJH29" s="6"/>
      <c r="DJI29" s="6"/>
      <c r="DJJ29" s="6"/>
      <c r="DJK29" s="6"/>
      <c r="DJL29" s="6"/>
      <c r="DJM29" s="6"/>
      <c r="DJN29" s="6"/>
      <c r="DJO29" s="6"/>
      <c r="DJP29" s="6"/>
      <c r="DJQ29" s="6"/>
      <c r="DJR29" s="6"/>
      <c r="DJS29" s="6"/>
      <c r="DJT29" s="6"/>
      <c r="DJU29" s="6"/>
      <c r="DJV29" s="6"/>
      <c r="DJW29" s="6"/>
      <c r="DJX29" s="6"/>
      <c r="DJY29" s="6"/>
      <c r="DJZ29" s="6"/>
      <c r="DKA29" s="6"/>
      <c r="DKB29" s="6"/>
      <c r="DKC29" s="6"/>
      <c r="DKD29" s="6"/>
      <c r="DKE29" s="6"/>
      <c r="DKF29" s="6"/>
      <c r="DKG29" s="6"/>
      <c r="DKH29" s="6"/>
      <c r="DKI29" s="6"/>
      <c r="DKJ29" s="6"/>
      <c r="DKK29" s="6"/>
      <c r="DKL29" s="6"/>
      <c r="DKM29" s="6"/>
      <c r="DKN29" s="6"/>
      <c r="DKO29" s="6"/>
      <c r="DKP29" s="6"/>
      <c r="DKQ29" s="6"/>
      <c r="DKR29" s="6"/>
      <c r="DKS29" s="6"/>
      <c r="DKT29" s="6"/>
      <c r="DKU29" s="6"/>
      <c r="DKV29" s="6"/>
      <c r="DKW29" s="6"/>
      <c r="DKX29" s="6"/>
      <c r="DKY29" s="6"/>
      <c r="DKZ29" s="6"/>
      <c r="DLA29" s="6"/>
      <c r="DLB29" s="6"/>
      <c r="DLC29" s="6"/>
      <c r="DLD29" s="6"/>
      <c r="DLE29" s="6"/>
      <c r="DLF29" s="6"/>
      <c r="DLG29" s="6"/>
      <c r="DLH29" s="6"/>
      <c r="DLI29" s="6"/>
      <c r="DLJ29" s="6"/>
      <c r="DLK29" s="6"/>
      <c r="DLL29" s="6"/>
      <c r="DLM29" s="6"/>
      <c r="DLN29" s="6"/>
      <c r="DLO29" s="6"/>
      <c r="DLP29" s="6"/>
      <c r="DLQ29" s="6"/>
      <c r="DLR29" s="6"/>
      <c r="DLS29" s="6"/>
      <c r="DLT29" s="6"/>
      <c r="DLU29" s="6"/>
      <c r="DLV29" s="6"/>
      <c r="DLW29" s="6"/>
      <c r="DLX29" s="6"/>
      <c r="DLY29" s="6"/>
      <c r="DLZ29" s="6"/>
      <c r="DMA29" s="6"/>
      <c r="DMB29" s="6"/>
      <c r="DMC29" s="6"/>
      <c r="DMD29" s="6"/>
      <c r="DME29" s="6"/>
      <c r="DMF29" s="6"/>
      <c r="DMG29" s="6"/>
      <c r="DMH29" s="6"/>
      <c r="DMI29" s="6"/>
      <c r="DMJ29" s="6"/>
      <c r="DMK29" s="6"/>
      <c r="DML29" s="6"/>
      <c r="DMM29" s="6"/>
      <c r="DMN29" s="6"/>
      <c r="DMO29" s="6"/>
      <c r="DMP29" s="6"/>
      <c r="DMQ29" s="6"/>
      <c r="DMR29" s="6"/>
      <c r="DMS29" s="6"/>
      <c r="DMT29" s="6"/>
      <c r="DMU29" s="6"/>
      <c r="DMV29" s="6"/>
      <c r="DMW29" s="6"/>
      <c r="DMX29" s="6"/>
      <c r="DMY29" s="6"/>
      <c r="DMZ29" s="6"/>
      <c r="DNA29" s="6"/>
      <c r="DNB29" s="6"/>
      <c r="DNC29" s="6"/>
      <c r="DND29" s="6"/>
      <c r="DNE29" s="6"/>
      <c r="DNF29" s="6"/>
      <c r="DNG29" s="6"/>
      <c r="DNH29" s="6"/>
      <c r="DNI29" s="6"/>
      <c r="DNJ29" s="6"/>
      <c r="DNK29" s="6"/>
      <c r="DNL29" s="6"/>
      <c r="DNM29" s="6"/>
      <c r="DNN29" s="6"/>
      <c r="DNO29" s="6"/>
      <c r="DNP29" s="6"/>
      <c r="DNQ29" s="6"/>
      <c r="DNR29" s="6"/>
      <c r="DNS29" s="6"/>
      <c r="DNT29" s="6"/>
      <c r="DNU29" s="6"/>
      <c r="DNV29" s="6"/>
      <c r="DNW29" s="6"/>
      <c r="DNX29" s="6"/>
      <c r="DNY29" s="6"/>
      <c r="DNZ29" s="6"/>
      <c r="DOA29" s="6"/>
      <c r="DOB29" s="6"/>
      <c r="DOC29" s="6"/>
      <c r="DOD29" s="6"/>
      <c r="DOE29" s="6"/>
      <c r="DOF29" s="6"/>
      <c r="DOG29" s="6"/>
      <c r="DOH29" s="6"/>
      <c r="DOI29" s="6"/>
      <c r="DOJ29" s="6"/>
      <c r="DOK29" s="6"/>
      <c r="DOL29" s="6"/>
      <c r="DOM29" s="6"/>
      <c r="DON29" s="6"/>
      <c r="DOO29" s="6"/>
      <c r="DOP29" s="6"/>
      <c r="DOQ29" s="6"/>
      <c r="DOR29" s="6"/>
      <c r="DOS29" s="6"/>
      <c r="DOT29" s="6"/>
      <c r="DOU29" s="6"/>
      <c r="DOV29" s="6"/>
      <c r="DOW29" s="6"/>
      <c r="DOX29" s="6"/>
      <c r="DOY29" s="6"/>
      <c r="DOZ29" s="6"/>
      <c r="DPA29" s="6"/>
      <c r="DPB29" s="6"/>
      <c r="DPC29" s="6"/>
      <c r="DPD29" s="6"/>
      <c r="DPE29" s="6"/>
      <c r="DPF29" s="6"/>
      <c r="DPG29" s="6"/>
      <c r="DPH29" s="6"/>
      <c r="DPI29" s="6"/>
      <c r="DPJ29" s="6"/>
      <c r="DPK29" s="6"/>
      <c r="DPL29" s="6"/>
      <c r="DPM29" s="6"/>
      <c r="DPN29" s="6"/>
      <c r="DPO29" s="6"/>
      <c r="DPP29" s="6"/>
      <c r="DPQ29" s="6"/>
      <c r="DPR29" s="6"/>
      <c r="DPS29" s="6"/>
      <c r="DPT29" s="6"/>
      <c r="DPU29" s="6"/>
      <c r="DPV29" s="6"/>
      <c r="DPW29" s="6"/>
      <c r="DPX29" s="6"/>
      <c r="DPY29" s="6"/>
      <c r="DPZ29" s="6"/>
      <c r="DQA29" s="6"/>
      <c r="DQB29" s="6"/>
      <c r="DQC29" s="6"/>
      <c r="DQD29" s="6"/>
      <c r="DQE29" s="6"/>
      <c r="DQF29" s="6"/>
      <c r="DQG29" s="6"/>
      <c r="DQH29" s="6"/>
      <c r="DQI29" s="6"/>
      <c r="DQJ29" s="6"/>
      <c r="DQK29" s="6"/>
      <c r="DQL29" s="6"/>
      <c r="DQM29" s="6"/>
      <c r="DQN29" s="6"/>
      <c r="DQO29" s="6"/>
      <c r="DQP29" s="6"/>
      <c r="DQQ29" s="6"/>
      <c r="DQR29" s="6"/>
      <c r="DQS29" s="6"/>
      <c r="DQT29" s="6"/>
      <c r="DQU29" s="6"/>
      <c r="DQV29" s="6"/>
      <c r="DQW29" s="6"/>
      <c r="DQX29" s="6"/>
      <c r="DQY29" s="6"/>
      <c r="DQZ29" s="6"/>
      <c r="DRA29" s="6"/>
      <c r="DRB29" s="6"/>
      <c r="DRC29" s="6"/>
      <c r="DRD29" s="6"/>
      <c r="DRE29" s="6"/>
      <c r="DRF29" s="6"/>
      <c r="DRG29" s="6"/>
      <c r="DRH29" s="6"/>
      <c r="DRI29" s="6"/>
      <c r="DRJ29" s="6"/>
      <c r="DRK29" s="6"/>
      <c r="DRL29" s="6"/>
      <c r="DRM29" s="6"/>
      <c r="DRN29" s="6"/>
      <c r="DRO29" s="6"/>
      <c r="DRP29" s="6"/>
      <c r="DRQ29" s="6"/>
      <c r="DRR29" s="6"/>
      <c r="DRS29" s="6"/>
      <c r="DRT29" s="6"/>
      <c r="DRU29" s="6"/>
      <c r="DRV29" s="6"/>
      <c r="DRW29" s="6"/>
      <c r="DRX29" s="6"/>
      <c r="DRY29" s="6"/>
      <c r="DRZ29" s="6"/>
      <c r="DSA29" s="6"/>
      <c r="DSB29" s="6"/>
      <c r="DSC29" s="6"/>
      <c r="DSD29" s="6"/>
      <c r="DSE29" s="6"/>
      <c r="DSF29" s="6"/>
      <c r="DSG29" s="6"/>
      <c r="DSH29" s="6"/>
      <c r="DSI29" s="6"/>
      <c r="DSJ29" s="6"/>
      <c r="DSK29" s="6"/>
      <c r="DSL29" s="6"/>
      <c r="DSM29" s="6"/>
      <c r="DSN29" s="6"/>
      <c r="DSO29" s="6"/>
      <c r="DSP29" s="6"/>
      <c r="DSQ29" s="6"/>
      <c r="DSR29" s="6"/>
      <c r="DSS29" s="6"/>
      <c r="DST29" s="6"/>
      <c r="DSU29" s="6"/>
      <c r="DSV29" s="6"/>
      <c r="DSW29" s="6"/>
      <c r="DSX29" s="6"/>
      <c r="DSY29" s="6"/>
      <c r="DSZ29" s="6"/>
      <c r="DTA29" s="6"/>
      <c r="DTB29" s="6"/>
      <c r="DTC29" s="6"/>
      <c r="DTD29" s="6"/>
      <c r="DTE29" s="6"/>
      <c r="DTF29" s="6"/>
      <c r="DTG29" s="6"/>
      <c r="DTH29" s="6"/>
      <c r="DTI29" s="6"/>
      <c r="DTJ29" s="6"/>
      <c r="DTK29" s="6"/>
      <c r="DTL29" s="6"/>
      <c r="DTM29" s="6"/>
      <c r="DTN29" s="6"/>
      <c r="DTO29" s="6"/>
      <c r="DTP29" s="6"/>
      <c r="DTQ29" s="6"/>
      <c r="DTR29" s="6"/>
      <c r="DTS29" s="6"/>
      <c r="DTT29" s="6"/>
      <c r="DTU29" s="6"/>
      <c r="DTV29" s="6"/>
      <c r="DTW29" s="6"/>
      <c r="DTX29" s="6"/>
      <c r="DTY29" s="6"/>
      <c r="DTZ29" s="6"/>
      <c r="DUA29" s="6"/>
      <c r="DUB29" s="6"/>
      <c r="DUC29" s="6"/>
      <c r="DUD29" s="6"/>
      <c r="DUE29" s="6"/>
      <c r="DUF29" s="6"/>
      <c r="DUG29" s="6"/>
      <c r="DUH29" s="6"/>
      <c r="DUI29" s="6"/>
      <c r="DUJ29" s="6"/>
      <c r="DUK29" s="6"/>
      <c r="DUL29" s="6"/>
      <c r="DUM29" s="6"/>
      <c r="DUN29" s="6"/>
      <c r="DUO29" s="6"/>
      <c r="DUP29" s="6"/>
      <c r="DUQ29" s="6"/>
      <c r="DUR29" s="6"/>
      <c r="DUS29" s="6"/>
      <c r="DUT29" s="6"/>
      <c r="DUU29" s="6"/>
      <c r="DUV29" s="6"/>
      <c r="DUW29" s="6"/>
      <c r="DUX29" s="6"/>
      <c r="DUY29" s="6"/>
      <c r="DUZ29" s="6"/>
      <c r="DVA29" s="6"/>
      <c r="DVB29" s="6"/>
      <c r="DVC29" s="6"/>
      <c r="DVD29" s="6"/>
      <c r="DVE29" s="6"/>
      <c r="DVF29" s="6"/>
      <c r="DVG29" s="6"/>
      <c r="DVH29" s="6"/>
      <c r="DVI29" s="6"/>
      <c r="DVJ29" s="6"/>
      <c r="DVK29" s="6"/>
      <c r="DVL29" s="6"/>
      <c r="DVM29" s="6"/>
      <c r="DVN29" s="6"/>
      <c r="DVO29" s="6"/>
      <c r="DVP29" s="6"/>
      <c r="DVQ29" s="6"/>
      <c r="DVR29" s="6"/>
      <c r="DVS29" s="6"/>
      <c r="DVT29" s="6"/>
      <c r="DVU29" s="6"/>
      <c r="DVV29" s="6"/>
      <c r="DVW29" s="6"/>
      <c r="DVX29" s="6"/>
      <c r="DVY29" s="6"/>
      <c r="DVZ29" s="6"/>
      <c r="DWA29" s="6"/>
      <c r="DWB29" s="6"/>
      <c r="DWC29" s="6"/>
      <c r="DWD29" s="6"/>
      <c r="DWE29" s="6"/>
      <c r="DWF29" s="6"/>
      <c r="DWG29" s="6"/>
      <c r="DWH29" s="6"/>
      <c r="DWI29" s="6"/>
      <c r="DWJ29" s="6"/>
      <c r="DWK29" s="6"/>
      <c r="DWL29" s="6"/>
      <c r="DWM29" s="6"/>
      <c r="DWN29" s="6"/>
      <c r="DWO29" s="6"/>
      <c r="DWP29" s="6"/>
      <c r="DWQ29" s="6"/>
      <c r="DWR29" s="6"/>
      <c r="DWS29" s="6"/>
      <c r="DWT29" s="6"/>
      <c r="DWU29" s="6"/>
      <c r="DWV29" s="6"/>
      <c r="DWW29" s="6"/>
      <c r="DWX29" s="6"/>
      <c r="DWY29" s="6"/>
      <c r="DWZ29" s="6"/>
      <c r="DXA29" s="6"/>
      <c r="DXB29" s="6"/>
      <c r="DXC29" s="6"/>
      <c r="DXD29" s="6"/>
      <c r="DXE29" s="6"/>
      <c r="DXF29" s="6"/>
      <c r="DXG29" s="6"/>
      <c r="DXH29" s="6"/>
      <c r="DXI29" s="6"/>
      <c r="DXJ29" s="6"/>
      <c r="DXK29" s="6"/>
      <c r="DXL29" s="6"/>
      <c r="DXM29" s="6"/>
      <c r="DXN29" s="6"/>
      <c r="DXO29" s="6"/>
      <c r="DXP29" s="6"/>
      <c r="DXQ29" s="6"/>
      <c r="DXR29" s="6"/>
      <c r="DXS29" s="6"/>
      <c r="DXT29" s="6"/>
      <c r="DXU29" s="6"/>
      <c r="DXV29" s="6"/>
      <c r="DXW29" s="6"/>
      <c r="DXX29" s="6"/>
      <c r="DXY29" s="6"/>
      <c r="DXZ29" s="6"/>
      <c r="DYA29" s="6"/>
      <c r="DYB29" s="6"/>
      <c r="DYC29" s="6"/>
      <c r="DYD29" s="6"/>
      <c r="DYE29" s="6"/>
      <c r="DYF29" s="6"/>
      <c r="DYG29" s="6"/>
      <c r="DYH29" s="6"/>
      <c r="DYI29" s="6"/>
      <c r="DYJ29" s="6"/>
      <c r="DYK29" s="6"/>
      <c r="DYL29" s="6"/>
      <c r="DYM29" s="6"/>
      <c r="DYN29" s="6"/>
      <c r="DYO29" s="6"/>
      <c r="DYP29" s="6"/>
      <c r="DYQ29" s="6"/>
      <c r="DYR29" s="6"/>
      <c r="DYS29" s="6"/>
      <c r="DYT29" s="6"/>
      <c r="DYU29" s="6"/>
      <c r="DYV29" s="6"/>
      <c r="DYW29" s="6"/>
      <c r="DYX29" s="6"/>
      <c r="DYY29" s="6"/>
      <c r="DYZ29" s="6"/>
      <c r="DZA29" s="6"/>
      <c r="DZB29" s="6"/>
      <c r="DZC29" s="6"/>
      <c r="DZD29" s="6"/>
      <c r="DZE29" s="6"/>
      <c r="DZF29" s="6"/>
      <c r="DZG29" s="6"/>
      <c r="DZH29" s="6"/>
      <c r="DZI29" s="6"/>
      <c r="DZJ29" s="6"/>
      <c r="DZK29" s="6"/>
      <c r="DZL29" s="6"/>
      <c r="DZM29" s="6"/>
      <c r="DZN29" s="6"/>
      <c r="DZO29" s="6"/>
      <c r="DZP29" s="6"/>
      <c r="DZQ29" s="6"/>
      <c r="DZR29" s="6"/>
      <c r="DZS29" s="6"/>
      <c r="DZT29" s="6"/>
      <c r="DZU29" s="6"/>
      <c r="DZV29" s="6"/>
      <c r="DZW29" s="6"/>
      <c r="DZX29" s="6"/>
      <c r="DZY29" s="6"/>
      <c r="DZZ29" s="6"/>
      <c r="EAA29" s="6"/>
      <c r="EAB29" s="6"/>
      <c r="EAC29" s="6"/>
      <c r="EAD29" s="6"/>
      <c r="EAE29" s="6"/>
      <c r="EAF29" s="6"/>
      <c r="EAG29" s="6"/>
      <c r="EAH29" s="6"/>
      <c r="EAI29" s="6"/>
      <c r="EAJ29" s="6"/>
      <c r="EAK29" s="6"/>
      <c r="EAL29" s="6"/>
      <c r="EAM29" s="6"/>
      <c r="EAN29" s="6"/>
      <c r="EAO29" s="6"/>
      <c r="EAP29" s="6"/>
      <c r="EAQ29" s="6"/>
      <c r="EAR29" s="6"/>
      <c r="EAS29" s="6"/>
      <c r="EAT29" s="6"/>
      <c r="EAU29" s="6"/>
      <c r="EAV29" s="6"/>
      <c r="EAW29" s="6"/>
      <c r="EAX29" s="6"/>
      <c r="EAY29" s="6"/>
      <c r="EAZ29" s="6"/>
      <c r="EBA29" s="6"/>
      <c r="EBB29" s="6"/>
      <c r="EBC29" s="6"/>
      <c r="EBD29" s="6"/>
      <c r="EBE29" s="6"/>
      <c r="EBF29" s="6"/>
      <c r="EBG29" s="6"/>
      <c r="EBH29" s="6"/>
      <c r="EBI29" s="6"/>
      <c r="EBJ29" s="6"/>
      <c r="EBK29" s="6"/>
      <c r="EBL29" s="6"/>
      <c r="EBM29" s="6"/>
      <c r="EBN29" s="6"/>
      <c r="EBO29" s="6"/>
      <c r="EBP29" s="6"/>
      <c r="EBQ29" s="6"/>
      <c r="EBR29" s="6"/>
      <c r="EBS29" s="6"/>
      <c r="EBT29" s="6"/>
      <c r="EBU29" s="6"/>
      <c r="EBV29" s="6"/>
      <c r="EBW29" s="6"/>
      <c r="EBX29" s="6"/>
      <c r="EBY29" s="6"/>
      <c r="EBZ29" s="6"/>
      <c r="ECA29" s="6"/>
      <c r="ECB29" s="6"/>
      <c r="ECC29" s="6"/>
      <c r="ECD29" s="6"/>
      <c r="ECE29" s="6"/>
      <c r="ECF29" s="6"/>
      <c r="ECG29" s="6"/>
      <c r="ECH29" s="6"/>
      <c r="ECI29" s="6"/>
      <c r="ECJ29" s="6"/>
      <c r="ECK29" s="6"/>
      <c r="ECL29" s="6"/>
      <c r="ECM29" s="6"/>
      <c r="ECN29" s="6"/>
      <c r="ECO29" s="6"/>
      <c r="ECP29" s="6"/>
      <c r="ECQ29" s="6"/>
      <c r="ECR29" s="6"/>
      <c r="ECS29" s="6"/>
      <c r="ECT29" s="6"/>
      <c r="ECU29" s="6"/>
      <c r="ECV29" s="6"/>
      <c r="ECW29" s="6"/>
      <c r="ECX29" s="6"/>
      <c r="ECY29" s="6"/>
      <c r="ECZ29" s="6"/>
      <c r="EDA29" s="6"/>
      <c r="EDB29" s="6"/>
      <c r="EDC29" s="6"/>
      <c r="EDD29" s="6"/>
      <c r="EDE29" s="6"/>
      <c r="EDF29" s="6"/>
      <c r="EDG29" s="6"/>
      <c r="EDH29" s="6"/>
      <c r="EDI29" s="6"/>
      <c r="EDJ29" s="6"/>
      <c r="EDK29" s="6"/>
      <c r="EDL29" s="6"/>
      <c r="EDM29" s="6"/>
      <c r="EDN29" s="6"/>
      <c r="EDO29" s="6"/>
      <c r="EDP29" s="6"/>
      <c r="EDQ29" s="6"/>
      <c r="EDR29" s="6"/>
      <c r="EDS29" s="6"/>
      <c r="EDT29" s="6"/>
      <c r="EDU29" s="6"/>
      <c r="EDV29" s="6"/>
      <c r="EDW29" s="6"/>
      <c r="EDX29" s="6"/>
      <c r="EDY29" s="6"/>
      <c r="EDZ29" s="6"/>
      <c r="EEA29" s="6"/>
      <c r="EEB29" s="6"/>
      <c r="EEC29" s="6"/>
      <c r="EED29" s="6"/>
      <c r="EEE29" s="6"/>
      <c r="EEF29" s="6"/>
      <c r="EEG29" s="6"/>
      <c r="EEH29" s="6"/>
      <c r="EEI29" s="6"/>
      <c r="EEJ29" s="6"/>
      <c r="EEK29" s="6"/>
      <c r="EEL29" s="6"/>
      <c r="EEM29" s="6"/>
      <c r="EEN29" s="6"/>
      <c r="EEO29" s="6"/>
      <c r="EEP29" s="6"/>
      <c r="EEQ29" s="6"/>
      <c r="EER29" s="6"/>
      <c r="EES29" s="6"/>
      <c r="EET29" s="6"/>
      <c r="EEU29" s="6"/>
      <c r="EEV29" s="6"/>
      <c r="EEW29" s="6"/>
      <c r="EEX29" s="6"/>
      <c r="EEY29" s="6"/>
      <c r="EEZ29" s="6"/>
      <c r="EFA29" s="6"/>
      <c r="EFB29" s="6"/>
      <c r="EFC29" s="6"/>
      <c r="EFD29" s="6"/>
      <c r="EFE29" s="6"/>
      <c r="EFF29" s="6"/>
      <c r="EFG29" s="6"/>
      <c r="EFH29" s="6"/>
      <c r="EFI29" s="6"/>
      <c r="EFJ29" s="6"/>
      <c r="EFK29" s="6"/>
      <c r="EFL29" s="6"/>
      <c r="EFM29" s="6"/>
      <c r="EFN29" s="6"/>
      <c r="EFO29" s="6"/>
      <c r="EFP29" s="6"/>
      <c r="EFQ29" s="6"/>
      <c r="EFR29" s="6"/>
      <c r="EFS29" s="6"/>
      <c r="EFT29" s="6"/>
      <c r="EFU29" s="6"/>
      <c r="EFV29" s="6"/>
      <c r="EFW29" s="6"/>
      <c r="EFX29" s="6"/>
      <c r="EFY29" s="6"/>
      <c r="EFZ29" s="6"/>
      <c r="EGA29" s="6"/>
      <c r="EGB29" s="6"/>
      <c r="EGC29" s="6"/>
      <c r="EGD29" s="6"/>
      <c r="EGE29" s="6"/>
      <c r="EGF29" s="6"/>
      <c r="EGG29" s="6"/>
      <c r="EGH29" s="6"/>
      <c r="EGI29" s="6"/>
      <c r="EGJ29" s="6"/>
      <c r="EGK29" s="6"/>
      <c r="EGL29" s="6"/>
      <c r="EGM29" s="6"/>
      <c r="EGN29" s="6"/>
      <c r="EGO29" s="6"/>
      <c r="EGP29" s="6"/>
      <c r="EGQ29" s="6"/>
      <c r="EGR29" s="6"/>
      <c r="EGS29" s="6"/>
      <c r="EGT29" s="6"/>
      <c r="EGU29" s="6"/>
      <c r="EGV29" s="6"/>
      <c r="EGW29" s="6"/>
      <c r="EGX29" s="6"/>
      <c r="EGY29" s="6"/>
      <c r="EGZ29" s="6"/>
      <c r="EHA29" s="6"/>
      <c r="EHB29" s="6"/>
      <c r="EHC29" s="6"/>
      <c r="EHD29" s="6"/>
      <c r="EHE29" s="6"/>
      <c r="EHF29" s="6"/>
      <c r="EHG29" s="6"/>
      <c r="EHH29" s="6"/>
      <c r="EHI29" s="6"/>
      <c r="EHJ29" s="6"/>
      <c r="EHK29" s="6"/>
      <c r="EHL29" s="6"/>
      <c r="EHM29" s="6"/>
      <c r="EHN29" s="6"/>
      <c r="EHO29" s="6"/>
      <c r="EHP29" s="6"/>
      <c r="EHQ29" s="6"/>
      <c r="EHR29" s="6"/>
      <c r="EHS29" s="6"/>
      <c r="EHT29" s="6"/>
      <c r="EHU29" s="6"/>
      <c r="EHV29" s="6"/>
      <c r="EHW29" s="6"/>
      <c r="EHX29" s="6"/>
      <c r="EHY29" s="6"/>
      <c r="EHZ29" s="6"/>
      <c r="EIA29" s="6"/>
      <c r="EIB29" s="6"/>
      <c r="EIC29" s="6"/>
      <c r="EID29" s="6"/>
      <c r="EIE29" s="6"/>
      <c r="EIF29" s="6"/>
      <c r="EIG29" s="6"/>
      <c r="EIH29" s="6"/>
      <c r="EII29" s="6"/>
      <c r="EIJ29" s="6"/>
      <c r="EIK29" s="6"/>
      <c r="EIL29" s="6"/>
      <c r="EIM29" s="6"/>
      <c r="EIN29" s="6"/>
      <c r="EIO29" s="6"/>
      <c r="EIP29" s="6"/>
      <c r="EIQ29" s="6"/>
      <c r="EIR29" s="6"/>
      <c r="EIS29" s="6"/>
      <c r="EIT29" s="6"/>
      <c r="EIU29" s="6"/>
      <c r="EIV29" s="6"/>
      <c r="EIW29" s="6"/>
      <c r="EIX29" s="6"/>
      <c r="EIY29" s="6"/>
      <c r="EIZ29" s="6"/>
      <c r="EJA29" s="6"/>
      <c r="EJB29" s="6"/>
      <c r="EJC29" s="6"/>
      <c r="EJD29" s="6"/>
      <c r="EJE29" s="6"/>
      <c r="EJF29" s="6"/>
      <c r="EJG29" s="6"/>
      <c r="EJH29" s="6"/>
      <c r="EJI29" s="6"/>
      <c r="EJJ29" s="6"/>
      <c r="EJK29" s="6"/>
      <c r="EJL29" s="6"/>
      <c r="EJM29" s="6"/>
      <c r="EJN29" s="6"/>
      <c r="EJO29" s="6"/>
      <c r="EJP29" s="6"/>
      <c r="EJQ29" s="6"/>
      <c r="EJR29" s="6"/>
      <c r="EJS29" s="6"/>
      <c r="EJT29" s="6"/>
      <c r="EJU29" s="6"/>
      <c r="EJV29" s="6"/>
      <c r="EJW29" s="6"/>
      <c r="EJX29" s="6"/>
      <c r="EJY29" s="6"/>
      <c r="EJZ29" s="6"/>
      <c r="EKA29" s="6"/>
      <c r="EKB29" s="6"/>
      <c r="EKC29" s="6"/>
      <c r="EKD29" s="6"/>
      <c r="EKE29" s="6"/>
      <c r="EKF29" s="6"/>
      <c r="EKG29" s="6"/>
      <c r="EKH29" s="6"/>
      <c r="EKI29" s="6"/>
      <c r="EKJ29" s="6"/>
      <c r="EKK29" s="6"/>
      <c r="EKL29" s="6"/>
      <c r="EKM29" s="6"/>
      <c r="EKN29" s="6"/>
      <c r="EKO29" s="6"/>
      <c r="EKP29" s="6"/>
      <c r="EKQ29" s="6"/>
      <c r="EKR29" s="6"/>
      <c r="EKS29" s="6"/>
      <c r="EKT29" s="6"/>
      <c r="EKU29" s="6"/>
      <c r="EKV29" s="6"/>
      <c r="EKW29" s="6"/>
      <c r="EKX29" s="6"/>
      <c r="EKY29" s="6"/>
      <c r="EKZ29" s="6"/>
      <c r="ELA29" s="6"/>
      <c r="ELB29" s="6"/>
      <c r="ELC29" s="6"/>
      <c r="ELD29" s="6"/>
      <c r="ELE29" s="6"/>
      <c r="ELF29" s="6"/>
      <c r="ELG29" s="6"/>
      <c r="ELH29" s="6"/>
      <c r="ELI29" s="6"/>
      <c r="ELJ29" s="6"/>
      <c r="ELK29" s="6"/>
      <c r="ELL29" s="6"/>
      <c r="ELM29" s="6"/>
      <c r="ELN29" s="6"/>
      <c r="ELO29" s="6"/>
      <c r="ELP29" s="6"/>
      <c r="ELQ29" s="6"/>
      <c r="ELR29" s="6"/>
      <c r="ELS29" s="6"/>
      <c r="ELT29" s="6"/>
      <c r="ELU29" s="6"/>
      <c r="ELV29" s="6"/>
      <c r="ELW29" s="6"/>
      <c r="ELX29" s="6"/>
      <c r="ELY29" s="6"/>
      <c r="ELZ29" s="6"/>
      <c r="EMA29" s="6"/>
      <c r="EMB29" s="6"/>
      <c r="EMC29" s="6"/>
      <c r="EMD29" s="6"/>
      <c r="EME29" s="6"/>
      <c r="EMF29" s="6"/>
      <c r="EMG29" s="6"/>
      <c r="EMH29" s="6"/>
      <c r="EMI29" s="6"/>
      <c r="EMJ29" s="6"/>
      <c r="EMK29" s="6"/>
      <c r="EML29" s="6"/>
      <c r="EMM29" s="6"/>
      <c r="EMN29" s="6"/>
      <c r="EMO29" s="6"/>
      <c r="EMP29" s="6"/>
      <c r="EMQ29" s="6"/>
      <c r="EMR29" s="6"/>
      <c r="EMS29" s="6"/>
      <c r="EMT29" s="6"/>
      <c r="EMU29" s="6"/>
      <c r="EMV29" s="6"/>
      <c r="EMW29" s="6"/>
      <c r="EMX29" s="6"/>
      <c r="EMY29" s="6"/>
      <c r="EMZ29" s="6"/>
      <c r="ENA29" s="6"/>
      <c r="ENB29" s="6"/>
      <c r="ENC29" s="6"/>
      <c r="END29" s="6"/>
      <c r="ENE29" s="6"/>
      <c r="ENF29" s="6"/>
      <c r="ENG29" s="6"/>
      <c r="ENH29" s="6"/>
      <c r="ENI29" s="6"/>
      <c r="ENJ29" s="6"/>
      <c r="ENK29" s="6"/>
      <c r="ENL29" s="6"/>
      <c r="ENM29" s="6"/>
      <c r="ENN29" s="6"/>
      <c r="ENO29" s="6"/>
      <c r="ENP29" s="6"/>
      <c r="ENQ29" s="6"/>
      <c r="ENR29" s="6"/>
      <c r="ENS29" s="6"/>
      <c r="ENT29" s="6"/>
      <c r="ENU29" s="6"/>
      <c r="ENV29" s="6"/>
      <c r="ENW29" s="6"/>
      <c r="ENX29" s="6"/>
      <c r="ENY29" s="6"/>
      <c r="ENZ29" s="6"/>
      <c r="EOA29" s="6"/>
      <c r="EOB29" s="6"/>
      <c r="EOC29" s="6"/>
      <c r="EOD29" s="6"/>
      <c r="EOE29" s="6"/>
      <c r="EOF29" s="6"/>
      <c r="EOG29" s="6"/>
      <c r="EOH29" s="6"/>
      <c r="EOI29" s="6"/>
      <c r="EOJ29" s="6"/>
      <c r="EOK29" s="6"/>
      <c r="EOL29" s="6"/>
      <c r="EOM29" s="6"/>
      <c r="EON29" s="6"/>
      <c r="EOO29" s="6"/>
      <c r="EOP29" s="6"/>
      <c r="EOQ29" s="6"/>
      <c r="EOR29" s="6"/>
      <c r="EOS29" s="6"/>
      <c r="EOT29" s="6"/>
      <c r="EOU29" s="6"/>
      <c r="EOV29" s="6"/>
      <c r="EOW29" s="6"/>
      <c r="EOX29" s="6"/>
      <c r="EOY29" s="6"/>
      <c r="EOZ29" s="6"/>
      <c r="EPA29" s="6"/>
      <c r="EPB29" s="6"/>
      <c r="EPC29" s="6"/>
      <c r="EPD29" s="6"/>
      <c r="EPE29" s="6"/>
      <c r="EPF29" s="6"/>
      <c r="EPG29" s="6"/>
      <c r="EPH29" s="6"/>
      <c r="EPI29" s="6"/>
      <c r="EPJ29" s="6"/>
      <c r="EPK29" s="6"/>
      <c r="EPL29" s="6"/>
      <c r="EPM29" s="6"/>
      <c r="EPN29" s="6"/>
      <c r="EPO29" s="6"/>
      <c r="EPP29" s="6"/>
      <c r="EPQ29" s="6"/>
      <c r="EPR29" s="6"/>
      <c r="EPS29" s="6"/>
      <c r="EPT29" s="6"/>
      <c r="EPU29" s="6"/>
      <c r="EPV29" s="6"/>
      <c r="EPW29" s="6"/>
      <c r="EPX29" s="6"/>
      <c r="EPY29" s="6"/>
      <c r="EPZ29" s="6"/>
      <c r="EQA29" s="6"/>
      <c r="EQB29" s="6"/>
      <c r="EQC29" s="6"/>
      <c r="EQD29" s="6"/>
      <c r="EQE29" s="6"/>
      <c r="EQF29" s="6"/>
      <c r="EQG29" s="6"/>
      <c r="EQH29" s="6"/>
      <c r="EQI29" s="6"/>
      <c r="EQJ29" s="6"/>
      <c r="EQK29" s="6"/>
      <c r="EQL29" s="6"/>
      <c r="EQM29" s="6"/>
      <c r="EQN29" s="6"/>
      <c r="EQO29" s="6"/>
      <c r="EQP29" s="6"/>
      <c r="EQQ29" s="6"/>
      <c r="EQR29" s="6"/>
      <c r="EQS29" s="6"/>
      <c r="EQT29" s="6"/>
      <c r="EQU29" s="6"/>
      <c r="EQV29" s="6"/>
      <c r="EQW29" s="6"/>
      <c r="EQX29" s="6"/>
      <c r="EQY29" s="6"/>
      <c r="EQZ29" s="6"/>
      <c r="ERA29" s="6"/>
      <c r="ERB29" s="6"/>
      <c r="ERC29" s="6"/>
      <c r="ERD29" s="6"/>
      <c r="ERE29" s="6"/>
      <c r="ERF29" s="6"/>
      <c r="ERG29" s="6"/>
      <c r="ERH29" s="6"/>
      <c r="ERI29" s="6"/>
      <c r="ERJ29" s="6"/>
      <c r="ERK29" s="6"/>
      <c r="ERL29" s="6"/>
      <c r="ERM29" s="6"/>
      <c r="ERN29" s="6"/>
      <c r="ERO29" s="6"/>
      <c r="ERP29" s="6"/>
      <c r="ERQ29" s="6"/>
      <c r="ERR29" s="6"/>
      <c r="ERS29" s="6"/>
      <c r="ERT29" s="6"/>
      <c r="ERU29" s="6"/>
      <c r="ERV29" s="6"/>
      <c r="ERW29" s="6"/>
      <c r="ERX29" s="6"/>
      <c r="ERY29" s="6"/>
      <c r="ERZ29" s="6"/>
      <c r="ESA29" s="6"/>
      <c r="ESB29" s="6"/>
      <c r="ESC29" s="6"/>
      <c r="ESD29" s="6"/>
      <c r="ESE29" s="6"/>
      <c r="ESF29" s="6"/>
      <c r="ESG29" s="6"/>
      <c r="ESH29" s="6"/>
      <c r="ESI29" s="6"/>
      <c r="ESJ29" s="6"/>
      <c r="ESK29" s="6"/>
      <c r="ESL29" s="6"/>
      <c r="ESM29" s="6"/>
      <c r="ESN29" s="6"/>
      <c r="ESO29" s="6"/>
      <c r="ESP29" s="6"/>
      <c r="ESQ29" s="6"/>
      <c r="ESR29" s="6"/>
      <c r="ESS29" s="6"/>
      <c r="EST29" s="6"/>
      <c r="ESU29" s="6"/>
      <c r="ESV29" s="6"/>
      <c r="ESW29" s="6"/>
      <c r="ESX29" s="6"/>
      <c r="ESY29" s="6"/>
      <c r="ESZ29" s="6"/>
      <c r="ETA29" s="6"/>
      <c r="ETB29" s="6"/>
      <c r="ETC29" s="6"/>
      <c r="ETD29" s="6"/>
      <c r="ETE29" s="6"/>
      <c r="ETF29" s="6"/>
      <c r="ETG29" s="6"/>
      <c r="ETH29" s="6"/>
      <c r="ETI29" s="6"/>
      <c r="ETJ29" s="6"/>
      <c r="ETK29" s="6"/>
      <c r="ETL29" s="6"/>
      <c r="ETM29" s="6"/>
      <c r="ETN29" s="6"/>
      <c r="ETO29" s="6"/>
      <c r="ETP29" s="6"/>
      <c r="ETQ29" s="6"/>
      <c r="ETR29" s="6"/>
      <c r="ETS29" s="6"/>
      <c r="ETT29" s="6"/>
      <c r="ETU29" s="6"/>
      <c r="ETV29" s="6"/>
      <c r="ETW29" s="6"/>
      <c r="ETX29" s="6"/>
      <c r="ETY29" s="6"/>
      <c r="ETZ29" s="6"/>
      <c r="EUA29" s="6"/>
      <c r="EUB29" s="6"/>
      <c r="EUC29" s="6"/>
      <c r="EUD29" s="6"/>
      <c r="EUE29" s="6"/>
      <c r="EUF29" s="6"/>
      <c r="EUG29" s="6"/>
      <c r="EUH29" s="6"/>
      <c r="EUI29" s="6"/>
      <c r="EUJ29" s="6"/>
      <c r="EUK29" s="6"/>
      <c r="EUL29" s="6"/>
      <c r="EUM29" s="6"/>
      <c r="EUN29" s="6"/>
      <c r="EUO29" s="6"/>
      <c r="EUP29" s="6"/>
      <c r="EUQ29" s="6"/>
      <c r="EUR29" s="6"/>
      <c r="EUS29" s="6"/>
      <c r="EUT29" s="6"/>
      <c r="EUU29" s="6"/>
      <c r="EUV29" s="6"/>
      <c r="EUW29" s="6"/>
      <c r="EUX29" s="6"/>
      <c r="EUY29" s="6"/>
      <c r="EUZ29" s="6"/>
      <c r="EVA29" s="6"/>
      <c r="EVB29" s="6"/>
      <c r="EVC29" s="6"/>
      <c r="EVD29" s="6"/>
      <c r="EVE29" s="6"/>
      <c r="EVF29" s="6"/>
      <c r="EVG29" s="6"/>
      <c r="EVH29" s="6"/>
      <c r="EVI29" s="6"/>
      <c r="EVJ29" s="6"/>
      <c r="EVK29" s="6"/>
      <c r="EVL29" s="6"/>
      <c r="EVM29" s="6"/>
      <c r="EVN29" s="6"/>
      <c r="EVO29" s="6"/>
      <c r="EVP29" s="6"/>
      <c r="EVQ29" s="6"/>
      <c r="EVR29" s="6"/>
      <c r="EVS29" s="6"/>
      <c r="EVT29" s="6"/>
      <c r="EVU29" s="6"/>
      <c r="EVV29" s="6"/>
      <c r="EVW29" s="6"/>
      <c r="EVX29" s="6"/>
      <c r="EVY29" s="6"/>
      <c r="EVZ29" s="6"/>
      <c r="EWA29" s="6"/>
      <c r="EWB29" s="6"/>
      <c r="EWC29" s="6"/>
      <c r="EWD29" s="6"/>
      <c r="EWE29" s="6"/>
      <c r="EWF29" s="6"/>
      <c r="EWG29" s="6"/>
      <c r="EWH29" s="6"/>
      <c r="EWI29" s="6"/>
      <c r="EWJ29" s="6"/>
      <c r="EWK29" s="6"/>
      <c r="EWL29" s="6"/>
      <c r="EWM29" s="6"/>
      <c r="EWN29" s="6"/>
      <c r="EWO29" s="6"/>
      <c r="EWP29" s="6"/>
      <c r="EWQ29" s="6"/>
      <c r="EWR29" s="6"/>
      <c r="EWS29" s="6"/>
      <c r="EWT29" s="6"/>
      <c r="EWU29" s="6"/>
      <c r="EWV29" s="6"/>
      <c r="EWW29" s="6"/>
      <c r="EWX29" s="6"/>
      <c r="EWY29" s="6"/>
      <c r="EWZ29" s="6"/>
      <c r="EXA29" s="6"/>
      <c r="EXB29" s="6"/>
      <c r="EXC29" s="6"/>
      <c r="EXD29" s="6"/>
      <c r="EXE29" s="6"/>
      <c r="EXF29" s="6"/>
      <c r="EXG29" s="6"/>
      <c r="EXH29" s="6"/>
      <c r="EXI29" s="6"/>
      <c r="EXJ29" s="6"/>
      <c r="EXK29" s="6"/>
      <c r="EXL29" s="6"/>
      <c r="EXM29" s="6"/>
      <c r="EXN29" s="6"/>
      <c r="EXO29" s="6"/>
      <c r="EXP29" s="6"/>
      <c r="EXQ29" s="6"/>
      <c r="EXR29" s="6"/>
      <c r="EXS29" s="6"/>
      <c r="EXT29" s="6"/>
      <c r="EXU29" s="6"/>
      <c r="EXV29" s="6"/>
      <c r="EXW29" s="6"/>
      <c r="EXX29" s="6"/>
      <c r="EXY29" s="6"/>
      <c r="EXZ29" s="6"/>
      <c r="EYA29" s="6"/>
      <c r="EYB29" s="6"/>
      <c r="EYC29" s="6"/>
      <c r="EYD29" s="6"/>
      <c r="EYE29" s="6"/>
      <c r="EYF29" s="6"/>
      <c r="EYG29" s="6"/>
      <c r="EYH29" s="6"/>
      <c r="EYI29" s="6"/>
      <c r="EYJ29" s="6"/>
      <c r="EYK29" s="6"/>
      <c r="EYL29" s="6"/>
      <c r="EYM29" s="6"/>
      <c r="EYN29" s="6"/>
      <c r="EYO29" s="6"/>
      <c r="EYP29" s="6"/>
      <c r="EYQ29" s="6"/>
      <c r="EYR29" s="6"/>
      <c r="EYS29" s="6"/>
      <c r="EYT29" s="6"/>
      <c r="EYU29" s="6"/>
      <c r="EYV29" s="6"/>
      <c r="EYW29" s="6"/>
      <c r="EYX29" s="6"/>
      <c r="EYY29" s="6"/>
      <c r="EYZ29" s="6"/>
      <c r="EZA29" s="6"/>
      <c r="EZB29" s="6"/>
      <c r="EZC29" s="6"/>
      <c r="EZD29" s="6"/>
      <c r="EZE29" s="6"/>
      <c r="EZF29" s="6"/>
      <c r="EZG29" s="6"/>
      <c r="EZH29" s="6"/>
      <c r="EZI29" s="6"/>
      <c r="EZJ29" s="6"/>
      <c r="EZK29" s="6"/>
      <c r="EZL29" s="6"/>
      <c r="EZM29" s="6"/>
      <c r="EZN29" s="6"/>
      <c r="EZO29" s="6"/>
      <c r="EZP29" s="6"/>
      <c r="EZQ29" s="6"/>
      <c r="EZR29" s="6"/>
      <c r="EZS29" s="6"/>
      <c r="EZT29" s="6"/>
      <c r="EZU29" s="6"/>
      <c r="EZV29" s="6"/>
      <c r="EZW29" s="6"/>
      <c r="EZX29" s="6"/>
      <c r="EZY29" s="6"/>
      <c r="EZZ29" s="6"/>
      <c r="FAA29" s="6"/>
      <c r="FAB29" s="6"/>
      <c r="FAC29" s="6"/>
      <c r="FAD29" s="6"/>
      <c r="FAE29" s="6"/>
      <c r="FAF29" s="6"/>
      <c r="FAG29" s="6"/>
      <c r="FAH29" s="6"/>
      <c r="FAI29" s="6"/>
      <c r="FAJ29" s="6"/>
      <c r="FAK29" s="6"/>
      <c r="FAL29" s="6"/>
      <c r="FAM29" s="6"/>
      <c r="FAN29" s="6"/>
      <c r="FAO29" s="6"/>
      <c r="FAP29" s="6"/>
      <c r="FAQ29" s="6"/>
      <c r="FAR29" s="6"/>
      <c r="FAS29" s="6"/>
      <c r="FAT29" s="6"/>
      <c r="FAU29" s="6"/>
      <c r="FAV29" s="6"/>
      <c r="FAW29" s="6"/>
      <c r="FAX29" s="6"/>
      <c r="FAY29" s="6"/>
      <c r="FAZ29" s="6"/>
      <c r="FBA29" s="6"/>
      <c r="FBB29" s="6"/>
      <c r="FBC29" s="6"/>
      <c r="FBD29" s="6"/>
      <c r="FBE29" s="6"/>
      <c r="FBF29" s="6"/>
      <c r="FBG29" s="6"/>
      <c r="FBH29" s="6"/>
      <c r="FBI29" s="6"/>
      <c r="FBJ29" s="6"/>
      <c r="FBK29" s="6"/>
      <c r="FBL29" s="6"/>
      <c r="FBM29" s="6"/>
      <c r="FBN29" s="6"/>
      <c r="FBO29" s="6"/>
      <c r="FBP29" s="6"/>
      <c r="FBQ29" s="6"/>
      <c r="FBR29" s="6"/>
      <c r="FBS29" s="6"/>
      <c r="FBT29" s="6"/>
      <c r="FBU29" s="6"/>
      <c r="FBV29" s="6"/>
      <c r="FBW29" s="6"/>
      <c r="FBX29" s="6"/>
      <c r="FBY29" s="6"/>
      <c r="FBZ29" s="6"/>
      <c r="FCA29" s="6"/>
      <c r="FCB29" s="6"/>
      <c r="FCC29" s="6"/>
      <c r="FCD29" s="6"/>
      <c r="FCE29" s="6"/>
      <c r="FCF29" s="6"/>
      <c r="FCG29" s="6"/>
      <c r="FCH29" s="6"/>
      <c r="FCI29" s="6"/>
      <c r="FCJ29" s="6"/>
      <c r="FCK29" s="6"/>
      <c r="FCL29" s="6"/>
      <c r="FCM29" s="6"/>
      <c r="FCN29" s="6"/>
      <c r="FCO29" s="6"/>
      <c r="FCP29" s="6"/>
      <c r="FCQ29" s="6"/>
      <c r="FCR29" s="6"/>
      <c r="FCS29" s="6"/>
      <c r="FCT29" s="6"/>
      <c r="FCU29" s="6"/>
      <c r="FCV29" s="6"/>
      <c r="FCW29" s="6"/>
      <c r="FCX29" s="6"/>
      <c r="FCY29" s="6"/>
      <c r="FCZ29" s="6"/>
      <c r="FDA29" s="6"/>
      <c r="FDB29" s="6"/>
      <c r="FDC29" s="6"/>
      <c r="FDD29" s="6"/>
      <c r="FDE29" s="6"/>
      <c r="FDF29" s="6"/>
      <c r="FDG29" s="6"/>
      <c r="FDH29" s="6"/>
      <c r="FDI29" s="6"/>
      <c r="FDJ29" s="6"/>
      <c r="FDK29" s="6"/>
      <c r="FDL29" s="6"/>
      <c r="FDM29" s="6"/>
      <c r="FDN29" s="6"/>
      <c r="FDO29" s="6"/>
      <c r="FDP29" s="6"/>
      <c r="FDQ29" s="6"/>
      <c r="FDR29" s="6"/>
      <c r="FDS29" s="6"/>
      <c r="FDT29" s="6"/>
      <c r="FDU29" s="6"/>
      <c r="FDV29" s="6"/>
      <c r="FDW29" s="6"/>
      <c r="FDX29" s="6"/>
      <c r="FDY29" s="6"/>
      <c r="FDZ29" s="6"/>
      <c r="FEA29" s="6"/>
      <c r="FEB29" s="6"/>
      <c r="FEC29" s="6"/>
      <c r="FED29" s="6"/>
      <c r="FEE29" s="6"/>
      <c r="FEF29" s="6"/>
      <c r="FEG29" s="6"/>
      <c r="FEH29" s="6"/>
      <c r="FEI29" s="6"/>
      <c r="FEJ29" s="6"/>
      <c r="FEK29" s="6"/>
      <c r="FEL29" s="6"/>
      <c r="FEM29" s="6"/>
      <c r="FEN29" s="6"/>
      <c r="FEO29" s="6"/>
      <c r="FEP29" s="6"/>
      <c r="FEQ29" s="6"/>
      <c r="FER29" s="6"/>
      <c r="FES29" s="6"/>
      <c r="FET29" s="6"/>
      <c r="FEU29" s="6"/>
      <c r="FEV29" s="6"/>
      <c r="FEW29" s="6"/>
      <c r="FEX29" s="6"/>
      <c r="FEY29" s="6"/>
      <c r="FEZ29" s="6"/>
      <c r="FFA29" s="6"/>
      <c r="FFB29" s="6"/>
      <c r="FFC29" s="6"/>
      <c r="FFD29" s="6"/>
      <c r="FFE29" s="6"/>
      <c r="FFF29" s="6"/>
      <c r="FFG29" s="6"/>
      <c r="FFH29" s="6"/>
      <c r="FFI29" s="6"/>
      <c r="FFJ29" s="6"/>
      <c r="FFK29" s="6"/>
      <c r="FFL29" s="6"/>
      <c r="FFM29" s="6"/>
      <c r="FFN29" s="6"/>
      <c r="FFO29" s="6"/>
      <c r="FFP29" s="6"/>
      <c r="FFQ29" s="6"/>
      <c r="FFR29" s="6"/>
      <c r="FFS29" s="6"/>
      <c r="FFT29" s="6"/>
      <c r="FFU29" s="6"/>
      <c r="FFV29" s="6"/>
      <c r="FFW29" s="6"/>
      <c r="FFX29" s="6"/>
      <c r="FFY29" s="6"/>
      <c r="FFZ29" s="6"/>
      <c r="FGA29" s="6"/>
      <c r="FGB29" s="6"/>
      <c r="FGC29" s="6"/>
      <c r="FGD29" s="6"/>
      <c r="FGE29" s="6"/>
      <c r="FGF29" s="6"/>
      <c r="FGG29" s="6"/>
      <c r="FGH29" s="6"/>
      <c r="FGI29" s="6"/>
      <c r="FGJ29" s="6"/>
      <c r="FGK29" s="6"/>
      <c r="FGL29" s="6"/>
      <c r="FGM29" s="6"/>
      <c r="FGN29" s="6"/>
      <c r="FGO29" s="6"/>
      <c r="FGP29" s="6"/>
      <c r="FGQ29" s="6"/>
      <c r="FGR29" s="6"/>
      <c r="FGS29" s="6"/>
      <c r="FGT29" s="6"/>
      <c r="FGU29" s="6"/>
      <c r="FGV29" s="6"/>
      <c r="FGW29" s="6"/>
      <c r="FGX29" s="6"/>
      <c r="FGY29" s="6"/>
      <c r="FGZ29" s="6"/>
      <c r="FHA29" s="6"/>
      <c r="FHB29" s="6"/>
      <c r="FHC29" s="6"/>
      <c r="FHD29" s="6"/>
      <c r="FHE29" s="6"/>
      <c r="FHF29" s="6"/>
      <c r="FHG29" s="6"/>
      <c r="FHH29" s="6"/>
      <c r="FHI29" s="6"/>
      <c r="FHJ29" s="6"/>
      <c r="FHK29" s="6"/>
      <c r="FHL29" s="6"/>
      <c r="FHM29" s="6"/>
      <c r="FHN29" s="6"/>
      <c r="FHO29" s="6"/>
      <c r="FHP29" s="6"/>
      <c r="FHQ29" s="6"/>
      <c r="FHR29" s="6"/>
      <c r="FHS29" s="6"/>
      <c r="FHT29" s="6"/>
      <c r="FHU29" s="6"/>
      <c r="FHV29" s="6"/>
      <c r="FHW29" s="6"/>
      <c r="FHX29" s="6"/>
      <c r="FHY29" s="6"/>
      <c r="FHZ29" s="6"/>
      <c r="FIA29" s="6"/>
      <c r="FIB29" s="6"/>
      <c r="FIC29" s="6"/>
      <c r="FID29" s="6"/>
      <c r="FIE29" s="6"/>
      <c r="FIF29" s="6"/>
      <c r="FIG29" s="6"/>
      <c r="FIH29" s="6"/>
      <c r="FII29" s="6"/>
      <c r="FIJ29" s="6"/>
      <c r="FIK29" s="6"/>
      <c r="FIL29" s="6"/>
      <c r="FIM29" s="6"/>
      <c r="FIN29" s="6"/>
      <c r="FIO29" s="6"/>
      <c r="FIP29" s="6"/>
      <c r="FIQ29" s="6"/>
      <c r="FIR29" s="6"/>
      <c r="FIS29" s="6"/>
      <c r="FIT29" s="6"/>
      <c r="FIU29" s="6"/>
      <c r="FIV29" s="6"/>
      <c r="FIW29" s="6"/>
      <c r="FIX29" s="6"/>
      <c r="FIY29" s="6"/>
      <c r="FIZ29" s="6"/>
      <c r="FJA29" s="6"/>
      <c r="FJB29" s="6"/>
      <c r="FJC29" s="6"/>
      <c r="FJD29" s="6"/>
      <c r="FJE29" s="6"/>
      <c r="FJF29" s="6"/>
      <c r="FJG29" s="6"/>
      <c r="FJH29" s="6"/>
      <c r="FJI29" s="6"/>
      <c r="FJJ29" s="6"/>
      <c r="FJK29" s="6"/>
      <c r="FJL29" s="6"/>
      <c r="FJM29" s="6"/>
      <c r="FJN29" s="6"/>
      <c r="FJO29" s="6"/>
      <c r="FJP29" s="6"/>
      <c r="FJQ29" s="6"/>
      <c r="FJR29" s="6"/>
      <c r="FJS29" s="6"/>
      <c r="FJT29" s="6"/>
      <c r="FJU29" s="6"/>
      <c r="FJV29" s="6"/>
      <c r="FJW29" s="6"/>
      <c r="FJX29" s="6"/>
      <c r="FJY29" s="6"/>
      <c r="FJZ29" s="6"/>
      <c r="FKA29" s="6"/>
      <c r="FKB29" s="6"/>
      <c r="FKC29" s="6"/>
      <c r="FKD29" s="6"/>
      <c r="FKE29" s="6"/>
      <c r="FKF29" s="6"/>
      <c r="FKG29" s="6"/>
      <c r="FKH29" s="6"/>
      <c r="FKI29" s="6"/>
      <c r="FKJ29" s="6"/>
      <c r="FKK29" s="6"/>
      <c r="FKL29" s="6"/>
      <c r="FKM29" s="6"/>
      <c r="FKN29" s="6"/>
      <c r="FKO29" s="6"/>
      <c r="FKP29" s="6"/>
      <c r="FKQ29" s="6"/>
      <c r="FKR29" s="6"/>
      <c r="FKS29" s="6"/>
      <c r="FKT29" s="6"/>
      <c r="FKU29" s="6"/>
      <c r="FKV29" s="6"/>
      <c r="FKW29" s="6"/>
      <c r="FKX29" s="6"/>
      <c r="FKY29" s="6"/>
      <c r="FKZ29" s="6"/>
      <c r="FLA29" s="6"/>
      <c r="FLB29" s="6"/>
      <c r="FLC29" s="6"/>
      <c r="FLD29" s="6"/>
      <c r="FLE29" s="6"/>
      <c r="FLF29" s="6"/>
      <c r="FLG29" s="6"/>
      <c r="FLH29" s="6"/>
      <c r="FLI29" s="6"/>
      <c r="FLJ29" s="6"/>
      <c r="FLK29" s="6"/>
      <c r="FLL29" s="6"/>
      <c r="FLM29" s="6"/>
      <c r="FLN29" s="6"/>
      <c r="FLO29" s="6"/>
      <c r="FLP29" s="6"/>
      <c r="FLQ29" s="6"/>
      <c r="FLR29" s="6"/>
      <c r="FLS29" s="6"/>
      <c r="FLT29" s="6"/>
      <c r="FLU29" s="6"/>
      <c r="FLV29" s="6"/>
      <c r="FLW29" s="6"/>
      <c r="FLX29" s="6"/>
      <c r="FLY29" s="6"/>
      <c r="FLZ29" s="6"/>
      <c r="FMA29" s="6"/>
      <c r="FMB29" s="6"/>
      <c r="FMC29" s="6"/>
      <c r="FMD29" s="6"/>
      <c r="FME29" s="6"/>
      <c r="FMF29" s="6"/>
      <c r="FMG29" s="6"/>
      <c r="FMH29" s="6"/>
      <c r="FMI29" s="6"/>
      <c r="FMJ29" s="6"/>
      <c r="FMK29" s="6"/>
      <c r="FML29" s="6"/>
      <c r="FMM29" s="6"/>
      <c r="FMN29" s="6"/>
      <c r="FMO29" s="6"/>
      <c r="FMP29" s="6"/>
      <c r="FMQ29" s="6"/>
      <c r="FMR29" s="6"/>
      <c r="FMS29" s="6"/>
      <c r="FMT29" s="6"/>
      <c r="FMU29" s="6"/>
      <c r="FMV29" s="6"/>
      <c r="FMW29" s="6"/>
      <c r="FMX29" s="6"/>
      <c r="FMY29" s="6"/>
      <c r="FMZ29" s="6"/>
      <c r="FNA29" s="6"/>
      <c r="FNB29" s="6"/>
      <c r="FNC29" s="6"/>
      <c r="FND29" s="6"/>
      <c r="FNE29" s="6"/>
      <c r="FNF29" s="6"/>
      <c r="FNG29" s="6"/>
      <c r="FNH29" s="6"/>
      <c r="FNI29" s="6"/>
      <c r="FNJ29" s="6"/>
      <c r="FNK29" s="6"/>
      <c r="FNL29" s="6"/>
      <c r="FNM29" s="6"/>
      <c r="FNN29" s="6"/>
      <c r="FNO29" s="6"/>
      <c r="FNP29" s="6"/>
      <c r="FNQ29" s="6"/>
      <c r="FNR29" s="6"/>
      <c r="FNS29" s="6"/>
      <c r="FNT29" s="6"/>
      <c r="FNU29" s="6"/>
      <c r="FNV29" s="6"/>
      <c r="FNW29" s="6"/>
      <c r="FNX29" s="6"/>
      <c r="FNY29" s="6"/>
      <c r="FNZ29" s="6"/>
      <c r="FOA29" s="6"/>
      <c r="FOB29" s="6"/>
      <c r="FOC29" s="6"/>
      <c r="FOD29" s="6"/>
      <c r="FOE29" s="6"/>
      <c r="FOF29" s="6"/>
      <c r="FOG29" s="6"/>
      <c r="FOH29" s="6"/>
      <c r="FOI29" s="6"/>
      <c r="FOJ29" s="6"/>
      <c r="FOK29" s="6"/>
      <c r="FOL29" s="6"/>
      <c r="FOM29" s="6"/>
      <c r="FON29" s="6"/>
      <c r="FOO29" s="6"/>
      <c r="FOP29" s="6"/>
      <c r="FOQ29" s="6"/>
      <c r="FOR29" s="6"/>
      <c r="FOS29" s="6"/>
      <c r="FOT29" s="6"/>
      <c r="FOU29" s="6"/>
      <c r="FOV29" s="6"/>
      <c r="FOW29" s="6"/>
      <c r="FOX29" s="6"/>
      <c r="FOY29" s="6"/>
      <c r="FOZ29" s="6"/>
      <c r="FPA29" s="6"/>
      <c r="FPB29" s="6"/>
      <c r="FPC29" s="6"/>
      <c r="FPD29" s="6"/>
      <c r="FPE29" s="6"/>
      <c r="FPF29" s="6"/>
      <c r="FPG29" s="6"/>
      <c r="FPH29" s="6"/>
      <c r="FPI29" s="6"/>
      <c r="FPJ29" s="6"/>
      <c r="FPK29" s="6"/>
      <c r="FPL29" s="6"/>
      <c r="FPM29" s="6"/>
      <c r="FPN29" s="6"/>
      <c r="FPO29" s="6"/>
      <c r="FPP29" s="6"/>
      <c r="FPQ29" s="6"/>
      <c r="FPR29" s="6"/>
      <c r="FPS29" s="6"/>
      <c r="FPT29" s="6"/>
      <c r="FPU29" s="6"/>
      <c r="FPV29" s="6"/>
      <c r="FPW29" s="6"/>
      <c r="FPX29" s="6"/>
      <c r="FPY29" s="6"/>
      <c r="FPZ29" s="6"/>
      <c r="FQA29" s="6"/>
      <c r="FQB29" s="6"/>
      <c r="FQC29" s="6"/>
      <c r="FQD29" s="6"/>
      <c r="FQE29" s="6"/>
      <c r="FQF29" s="6"/>
      <c r="FQG29" s="6"/>
      <c r="FQH29" s="6"/>
      <c r="FQI29" s="6"/>
      <c r="FQJ29" s="6"/>
      <c r="FQK29" s="6"/>
      <c r="FQL29" s="6"/>
      <c r="FQM29" s="6"/>
      <c r="FQN29" s="6"/>
      <c r="FQO29" s="6"/>
      <c r="FQP29" s="6"/>
      <c r="FQQ29" s="6"/>
      <c r="FQR29" s="6"/>
      <c r="FQS29" s="6"/>
      <c r="FQT29" s="6"/>
      <c r="FQU29" s="6"/>
      <c r="FQV29" s="6"/>
      <c r="FQW29" s="6"/>
      <c r="FQX29" s="6"/>
      <c r="FQY29" s="6"/>
      <c r="FQZ29" s="6"/>
      <c r="FRA29" s="6"/>
      <c r="FRB29" s="6"/>
      <c r="FRC29" s="6"/>
      <c r="FRD29" s="6"/>
      <c r="FRE29" s="6"/>
      <c r="FRF29" s="6"/>
      <c r="FRG29" s="6"/>
      <c r="FRH29" s="6"/>
      <c r="FRI29" s="6"/>
      <c r="FRJ29" s="6"/>
      <c r="FRK29" s="6"/>
      <c r="FRL29" s="6"/>
      <c r="FRM29" s="6"/>
      <c r="FRN29" s="6"/>
      <c r="FRO29" s="6"/>
      <c r="FRP29" s="6"/>
      <c r="FRQ29" s="6"/>
      <c r="FRR29" s="6"/>
      <c r="FRS29" s="6"/>
      <c r="FRT29" s="6"/>
      <c r="FRU29" s="6"/>
      <c r="FRV29" s="6"/>
      <c r="FRW29" s="6"/>
      <c r="FRX29" s="6"/>
      <c r="FRY29" s="6"/>
      <c r="FRZ29" s="6"/>
      <c r="FSA29" s="6"/>
      <c r="FSB29" s="6"/>
      <c r="FSC29" s="6"/>
      <c r="FSD29" s="6"/>
      <c r="FSE29" s="6"/>
      <c r="FSF29" s="6"/>
      <c r="FSG29" s="6"/>
      <c r="FSH29" s="6"/>
      <c r="FSI29" s="6"/>
      <c r="FSJ29" s="6"/>
      <c r="FSK29" s="6"/>
      <c r="FSL29" s="6"/>
      <c r="FSM29" s="6"/>
      <c r="FSN29" s="6"/>
      <c r="FSO29" s="6"/>
      <c r="FSP29" s="6"/>
      <c r="FSQ29" s="6"/>
      <c r="FSR29" s="6"/>
      <c r="FSS29" s="6"/>
      <c r="FST29" s="6"/>
      <c r="FSU29" s="6"/>
      <c r="FSV29" s="6"/>
      <c r="FSW29" s="6"/>
      <c r="FSX29" s="6"/>
      <c r="FSY29" s="6"/>
      <c r="FSZ29" s="6"/>
      <c r="FTA29" s="6"/>
      <c r="FTB29" s="6"/>
      <c r="FTC29" s="6"/>
      <c r="FTD29" s="6"/>
      <c r="FTE29" s="6"/>
      <c r="FTF29" s="6"/>
      <c r="FTG29" s="6"/>
      <c r="FTH29" s="6"/>
      <c r="FTI29" s="6"/>
      <c r="FTJ29" s="6"/>
      <c r="FTK29" s="6"/>
      <c r="FTL29" s="6"/>
      <c r="FTM29" s="6"/>
      <c r="FTN29" s="6"/>
      <c r="FTO29" s="6"/>
      <c r="FTP29" s="6"/>
      <c r="FTQ29" s="6"/>
      <c r="FTR29" s="6"/>
      <c r="FTS29" s="6"/>
      <c r="FTT29" s="6"/>
      <c r="FTU29" s="6"/>
      <c r="FTV29" s="6"/>
      <c r="FTW29" s="6"/>
      <c r="FTX29" s="6"/>
      <c r="FTY29" s="6"/>
      <c r="FTZ29" s="6"/>
      <c r="FUA29" s="6"/>
      <c r="FUB29" s="6"/>
      <c r="FUC29" s="6"/>
      <c r="FUD29" s="6"/>
      <c r="FUE29" s="6"/>
      <c r="FUF29" s="6"/>
      <c r="FUG29" s="6"/>
      <c r="FUH29" s="6"/>
      <c r="FUI29" s="6"/>
      <c r="FUJ29" s="6"/>
      <c r="FUK29" s="6"/>
      <c r="FUL29" s="6"/>
      <c r="FUM29" s="6"/>
      <c r="FUN29" s="6"/>
      <c r="FUO29" s="6"/>
      <c r="FUP29" s="6"/>
      <c r="FUQ29" s="6"/>
      <c r="FUR29" s="6"/>
      <c r="FUS29" s="6"/>
      <c r="FUT29" s="6"/>
      <c r="FUU29" s="6"/>
      <c r="FUV29" s="6"/>
      <c r="FUW29" s="6"/>
      <c r="FUX29" s="6"/>
      <c r="FUY29" s="6"/>
      <c r="FUZ29" s="6"/>
      <c r="FVA29" s="6"/>
      <c r="FVB29" s="6"/>
      <c r="FVC29" s="6"/>
      <c r="FVD29" s="6"/>
      <c r="FVE29" s="6"/>
      <c r="FVF29" s="6"/>
      <c r="FVG29" s="6"/>
      <c r="FVH29" s="6"/>
      <c r="FVI29" s="6"/>
      <c r="FVJ29" s="6"/>
      <c r="FVK29" s="6"/>
      <c r="FVL29" s="6"/>
      <c r="FVM29" s="6"/>
      <c r="FVN29" s="6"/>
      <c r="FVO29" s="6"/>
      <c r="FVP29" s="6"/>
      <c r="FVQ29" s="6"/>
      <c r="FVR29" s="6"/>
      <c r="FVS29" s="6"/>
      <c r="FVT29" s="6"/>
      <c r="FVU29" s="6"/>
      <c r="FVV29" s="6"/>
      <c r="FVW29" s="6"/>
      <c r="FVX29" s="6"/>
      <c r="FVY29" s="6"/>
      <c r="FVZ29" s="6"/>
      <c r="FWA29" s="6"/>
      <c r="FWB29" s="6"/>
      <c r="FWC29" s="6"/>
      <c r="FWD29" s="6"/>
      <c r="FWE29" s="6"/>
      <c r="FWF29" s="6"/>
      <c r="FWG29" s="6"/>
      <c r="FWH29" s="6"/>
      <c r="FWI29" s="6"/>
      <c r="FWJ29" s="6"/>
      <c r="FWK29" s="6"/>
      <c r="FWL29" s="6"/>
      <c r="FWM29" s="6"/>
      <c r="FWN29" s="6"/>
      <c r="FWO29" s="6"/>
      <c r="FWP29" s="6"/>
      <c r="FWQ29" s="6"/>
      <c r="FWR29" s="6"/>
      <c r="FWS29" s="6"/>
      <c r="FWT29" s="6"/>
      <c r="FWU29" s="6"/>
      <c r="FWV29" s="6"/>
      <c r="FWW29" s="6"/>
      <c r="FWX29" s="6"/>
      <c r="FWY29" s="6"/>
      <c r="FWZ29" s="6"/>
      <c r="FXA29" s="6"/>
      <c r="FXB29" s="6"/>
      <c r="FXC29" s="6"/>
      <c r="FXD29" s="6"/>
      <c r="FXE29" s="6"/>
      <c r="FXF29" s="6"/>
      <c r="FXG29" s="6"/>
      <c r="FXH29" s="6"/>
      <c r="FXI29" s="6"/>
      <c r="FXJ29" s="6"/>
      <c r="FXK29" s="6"/>
      <c r="FXL29" s="6"/>
      <c r="FXM29" s="6"/>
      <c r="FXN29" s="6"/>
      <c r="FXO29" s="6"/>
      <c r="FXP29" s="6"/>
      <c r="FXQ29" s="6"/>
      <c r="FXR29" s="6"/>
      <c r="FXS29" s="6"/>
      <c r="FXT29" s="6"/>
      <c r="FXU29" s="6"/>
      <c r="FXV29" s="6"/>
      <c r="FXW29" s="6"/>
      <c r="FXX29" s="6"/>
      <c r="FXY29" s="6"/>
      <c r="FXZ29" s="6"/>
      <c r="FYA29" s="6"/>
      <c r="FYB29" s="6"/>
      <c r="FYC29" s="6"/>
      <c r="FYD29" s="6"/>
      <c r="FYE29" s="6"/>
      <c r="FYF29" s="6"/>
      <c r="FYG29" s="6"/>
      <c r="FYH29" s="6"/>
      <c r="FYI29" s="6"/>
      <c r="FYJ29" s="6"/>
      <c r="FYK29" s="6"/>
      <c r="FYL29" s="6"/>
      <c r="FYM29" s="6"/>
      <c r="FYN29" s="6"/>
      <c r="FYO29" s="6"/>
      <c r="FYP29" s="6"/>
      <c r="FYQ29" s="6"/>
      <c r="FYR29" s="6"/>
      <c r="FYS29" s="6"/>
      <c r="FYT29" s="6"/>
      <c r="FYU29" s="6"/>
      <c r="FYV29" s="6"/>
      <c r="FYW29" s="6"/>
      <c r="FYX29" s="6"/>
      <c r="FYY29" s="6"/>
      <c r="FYZ29" s="6"/>
      <c r="FZA29" s="6"/>
      <c r="FZB29" s="6"/>
      <c r="FZC29" s="6"/>
      <c r="FZD29" s="6"/>
      <c r="FZE29" s="6"/>
      <c r="FZF29" s="6"/>
      <c r="FZG29" s="6"/>
      <c r="FZH29" s="6"/>
      <c r="FZI29" s="6"/>
      <c r="FZJ29" s="6"/>
      <c r="FZK29" s="6"/>
      <c r="FZL29" s="6"/>
      <c r="FZM29" s="6"/>
      <c r="FZN29" s="6"/>
      <c r="FZO29" s="6"/>
      <c r="FZP29" s="6"/>
      <c r="FZQ29" s="6"/>
      <c r="FZR29" s="6"/>
      <c r="FZS29" s="6"/>
      <c r="FZT29" s="6"/>
      <c r="FZU29" s="6"/>
      <c r="FZV29" s="6"/>
      <c r="FZW29" s="6"/>
      <c r="FZX29" s="6"/>
      <c r="FZY29" s="6"/>
      <c r="FZZ29" s="6"/>
      <c r="GAA29" s="6"/>
      <c r="GAB29" s="6"/>
      <c r="GAC29" s="6"/>
      <c r="GAD29" s="6"/>
      <c r="GAE29" s="6"/>
      <c r="GAF29" s="6"/>
      <c r="GAG29" s="6"/>
      <c r="GAH29" s="6"/>
      <c r="GAI29" s="6"/>
      <c r="GAJ29" s="6"/>
      <c r="GAK29" s="6"/>
      <c r="GAL29" s="6"/>
      <c r="GAM29" s="6"/>
      <c r="GAN29" s="6"/>
      <c r="GAO29" s="6"/>
      <c r="GAP29" s="6"/>
      <c r="GAQ29" s="6"/>
      <c r="GAR29" s="6"/>
      <c r="GAS29" s="6"/>
      <c r="GAT29" s="6"/>
      <c r="GAU29" s="6"/>
      <c r="GAV29" s="6"/>
      <c r="GAW29" s="6"/>
      <c r="GAX29" s="6"/>
      <c r="GAY29" s="6"/>
      <c r="GAZ29" s="6"/>
      <c r="GBA29" s="6"/>
      <c r="GBB29" s="6"/>
      <c r="GBC29" s="6"/>
      <c r="GBD29" s="6"/>
      <c r="GBE29" s="6"/>
      <c r="GBF29" s="6"/>
      <c r="GBG29" s="6"/>
      <c r="GBH29" s="6"/>
      <c r="GBI29" s="6"/>
      <c r="GBJ29" s="6"/>
      <c r="GBK29" s="6"/>
      <c r="GBL29" s="6"/>
      <c r="GBM29" s="6"/>
      <c r="GBN29" s="6"/>
      <c r="GBO29" s="6"/>
      <c r="GBP29" s="6"/>
      <c r="GBQ29" s="6"/>
      <c r="GBR29" s="6"/>
      <c r="GBS29" s="6"/>
      <c r="GBT29" s="6"/>
      <c r="GBU29" s="6"/>
      <c r="GBV29" s="6"/>
      <c r="GBW29" s="6"/>
      <c r="GBX29" s="6"/>
      <c r="GBY29" s="6"/>
      <c r="GBZ29" s="6"/>
      <c r="GCA29" s="6"/>
      <c r="GCB29" s="6"/>
      <c r="GCC29" s="6"/>
      <c r="GCD29" s="6"/>
      <c r="GCE29" s="6"/>
      <c r="GCF29" s="6"/>
      <c r="GCG29" s="6"/>
      <c r="GCH29" s="6"/>
      <c r="GCI29" s="6"/>
      <c r="GCJ29" s="6"/>
      <c r="GCK29" s="6"/>
      <c r="GCL29" s="6"/>
      <c r="GCM29" s="6"/>
      <c r="GCN29" s="6"/>
      <c r="GCO29" s="6"/>
      <c r="GCP29" s="6"/>
      <c r="GCQ29" s="6"/>
      <c r="GCR29" s="6"/>
      <c r="GCS29" s="6"/>
      <c r="GCT29" s="6"/>
      <c r="GCU29" s="6"/>
      <c r="GCV29" s="6"/>
      <c r="GCW29" s="6"/>
      <c r="GCX29" s="6"/>
      <c r="GCY29" s="6"/>
      <c r="GCZ29" s="6"/>
      <c r="GDA29" s="6"/>
      <c r="GDB29" s="6"/>
      <c r="GDC29" s="6"/>
      <c r="GDD29" s="6"/>
      <c r="GDE29" s="6"/>
      <c r="GDF29" s="6"/>
      <c r="GDG29" s="6"/>
      <c r="GDH29" s="6"/>
      <c r="GDI29" s="6"/>
      <c r="GDJ29" s="6"/>
      <c r="GDK29" s="6"/>
      <c r="GDL29" s="6"/>
      <c r="GDM29" s="6"/>
      <c r="GDN29" s="6"/>
      <c r="GDO29" s="6"/>
      <c r="GDP29" s="6"/>
      <c r="GDQ29" s="6"/>
      <c r="GDR29" s="6"/>
      <c r="GDS29" s="6"/>
      <c r="GDT29" s="6"/>
      <c r="GDU29" s="6"/>
      <c r="GDV29" s="6"/>
      <c r="GDW29" s="6"/>
      <c r="GDX29" s="6"/>
      <c r="GDY29" s="6"/>
      <c r="GDZ29" s="6"/>
      <c r="GEA29" s="6"/>
      <c r="GEB29" s="6"/>
      <c r="GEC29" s="6"/>
      <c r="GED29" s="6"/>
      <c r="GEE29" s="6"/>
      <c r="GEF29" s="6"/>
      <c r="GEG29" s="6"/>
      <c r="GEH29" s="6"/>
      <c r="GEI29" s="6"/>
      <c r="GEJ29" s="6"/>
      <c r="GEK29" s="6"/>
      <c r="GEL29" s="6"/>
      <c r="GEM29" s="6"/>
      <c r="GEN29" s="6"/>
      <c r="GEO29" s="6"/>
      <c r="GEP29" s="6"/>
      <c r="GEQ29" s="6"/>
      <c r="GER29" s="6"/>
      <c r="GES29" s="6"/>
      <c r="GET29" s="6"/>
      <c r="GEU29" s="6"/>
      <c r="GEV29" s="6"/>
      <c r="GEW29" s="6"/>
      <c r="GEX29" s="6"/>
      <c r="GEY29" s="6"/>
      <c r="GEZ29" s="6"/>
      <c r="GFA29" s="6"/>
      <c r="GFB29" s="6"/>
      <c r="GFC29" s="6"/>
      <c r="GFD29" s="6"/>
      <c r="GFE29" s="6"/>
      <c r="GFF29" s="6"/>
      <c r="GFG29" s="6"/>
      <c r="GFH29" s="6"/>
      <c r="GFI29" s="6"/>
      <c r="GFJ29" s="6"/>
      <c r="GFK29" s="6"/>
      <c r="GFL29" s="6"/>
      <c r="GFM29" s="6"/>
      <c r="GFN29" s="6"/>
      <c r="GFO29" s="6"/>
      <c r="GFP29" s="6"/>
      <c r="GFQ29" s="6"/>
      <c r="GFR29" s="6"/>
      <c r="GFS29" s="6"/>
      <c r="GFT29" s="6"/>
      <c r="GFU29" s="6"/>
      <c r="GFV29" s="6"/>
      <c r="GFW29" s="6"/>
      <c r="GFX29" s="6"/>
      <c r="GFY29" s="6"/>
      <c r="GFZ29" s="6"/>
      <c r="GGA29" s="6"/>
      <c r="GGB29" s="6"/>
      <c r="GGC29" s="6"/>
      <c r="GGD29" s="6"/>
      <c r="GGE29" s="6"/>
      <c r="GGF29" s="6"/>
      <c r="GGG29" s="6"/>
      <c r="GGH29" s="6"/>
      <c r="GGI29" s="6"/>
      <c r="GGJ29" s="6"/>
      <c r="GGK29" s="6"/>
      <c r="GGL29" s="6"/>
      <c r="GGM29" s="6"/>
      <c r="GGN29" s="6"/>
      <c r="GGO29" s="6"/>
      <c r="GGP29" s="6"/>
      <c r="GGQ29" s="6"/>
      <c r="GGR29" s="6"/>
      <c r="GGS29" s="6"/>
      <c r="GGT29" s="6"/>
      <c r="GGU29" s="6"/>
      <c r="GGV29" s="6"/>
      <c r="GGW29" s="6"/>
      <c r="GGX29" s="6"/>
      <c r="GGY29" s="6"/>
      <c r="GGZ29" s="6"/>
      <c r="GHA29" s="6"/>
      <c r="GHB29" s="6"/>
      <c r="GHC29" s="6"/>
      <c r="GHD29" s="6"/>
      <c r="GHE29" s="6"/>
      <c r="GHF29" s="6"/>
      <c r="GHG29" s="6"/>
      <c r="GHH29" s="6"/>
      <c r="GHI29" s="6"/>
      <c r="GHJ29" s="6"/>
      <c r="GHK29" s="6"/>
      <c r="GHL29" s="6"/>
      <c r="GHM29" s="6"/>
      <c r="GHN29" s="6"/>
      <c r="GHO29" s="6"/>
      <c r="GHP29" s="6"/>
      <c r="GHQ29" s="6"/>
      <c r="GHR29" s="6"/>
      <c r="GHS29" s="6"/>
      <c r="GHT29" s="6"/>
      <c r="GHU29" s="6"/>
      <c r="GHV29" s="6"/>
      <c r="GHW29" s="6"/>
      <c r="GHX29" s="6"/>
      <c r="GHY29" s="6"/>
      <c r="GHZ29" s="6"/>
      <c r="GIA29" s="6"/>
      <c r="GIB29" s="6"/>
      <c r="GIC29" s="6"/>
      <c r="GID29" s="6"/>
      <c r="GIE29" s="6"/>
      <c r="GIF29" s="6"/>
      <c r="GIG29" s="6"/>
      <c r="GIH29" s="6"/>
      <c r="GII29" s="6"/>
      <c r="GIJ29" s="6"/>
      <c r="GIK29" s="6"/>
      <c r="GIL29" s="6"/>
      <c r="GIM29" s="6"/>
      <c r="GIN29" s="6"/>
      <c r="GIO29" s="6"/>
      <c r="GIP29" s="6"/>
      <c r="GIQ29" s="6"/>
      <c r="GIR29" s="6"/>
      <c r="GIS29" s="6"/>
      <c r="GIT29" s="6"/>
      <c r="GIU29" s="6"/>
      <c r="GIV29" s="6"/>
      <c r="GIW29" s="6"/>
      <c r="GIX29" s="6"/>
      <c r="GIY29" s="6"/>
      <c r="GIZ29" s="6"/>
      <c r="GJA29" s="6"/>
      <c r="GJB29" s="6"/>
      <c r="GJC29" s="6"/>
      <c r="GJD29" s="6"/>
      <c r="GJE29" s="6"/>
      <c r="GJF29" s="6"/>
      <c r="GJG29" s="6"/>
      <c r="GJH29" s="6"/>
      <c r="GJI29" s="6"/>
      <c r="GJJ29" s="6"/>
      <c r="GJK29" s="6"/>
      <c r="GJL29" s="6"/>
      <c r="GJM29" s="6"/>
      <c r="GJN29" s="6"/>
      <c r="GJO29" s="6"/>
      <c r="GJP29" s="6"/>
      <c r="GJQ29" s="6"/>
      <c r="GJR29" s="6"/>
      <c r="GJS29" s="6"/>
      <c r="GJT29" s="6"/>
      <c r="GJU29" s="6"/>
      <c r="GJV29" s="6"/>
      <c r="GJW29" s="6"/>
      <c r="GJX29" s="6"/>
      <c r="GJY29" s="6"/>
      <c r="GJZ29" s="6"/>
      <c r="GKA29" s="6"/>
      <c r="GKB29" s="6"/>
      <c r="GKC29" s="6"/>
      <c r="GKD29" s="6"/>
      <c r="GKE29" s="6"/>
      <c r="GKF29" s="6"/>
      <c r="GKG29" s="6"/>
      <c r="GKH29" s="6"/>
      <c r="GKI29" s="6"/>
      <c r="GKJ29" s="6"/>
      <c r="GKK29" s="6"/>
      <c r="GKL29" s="6"/>
      <c r="GKM29" s="6"/>
      <c r="GKN29" s="6"/>
      <c r="GKO29" s="6"/>
      <c r="GKP29" s="6"/>
      <c r="GKQ29" s="6"/>
      <c r="GKR29" s="6"/>
      <c r="GKS29" s="6"/>
      <c r="GKT29" s="6"/>
      <c r="GKU29" s="6"/>
      <c r="GKV29" s="6"/>
      <c r="GKW29" s="6"/>
      <c r="GKX29" s="6"/>
      <c r="GKY29" s="6"/>
      <c r="GKZ29" s="6"/>
      <c r="GLA29" s="6"/>
      <c r="GLB29" s="6"/>
      <c r="GLC29" s="6"/>
      <c r="GLD29" s="6"/>
      <c r="GLE29" s="6"/>
      <c r="GLF29" s="6"/>
      <c r="GLG29" s="6"/>
      <c r="GLH29" s="6"/>
      <c r="GLI29" s="6"/>
      <c r="GLJ29" s="6"/>
      <c r="GLK29" s="6"/>
      <c r="GLL29" s="6"/>
      <c r="GLM29" s="6"/>
      <c r="GLN29" s="6"/>
      <c r="GLO29" s="6"/>
      <c r="GLP29" s="6"/>
      <c r="GLQ29" s="6"/>
      <c r="GLR29" s="6"/>
      <c r="GLS29" s="6"/>
      <c r="GLT29" s="6"/>
      <c r="GLU29" s="6"/>
      <c r="GLV29" s="6"/>
      <c r="GLW29" s="6"/>
      <c r="GLX29" s="6"/>
      <c r="GLY29" s="6"/>
      <c r="GLZ29" s="6"/>
      <c r="GMA29" s="6"/>
      <c r="GMB29" s="6"/>
      <c r="GMC29" s="6"/>
      <c r="GMD29" s="6"/>
      <c r="GME29" s="6"/>
      <c r="GMF29" s="6"/>
      <c r="GMG29" s="6"/>
      <c r="GMH29" s="6"/>
      <c r="GMI29" s="6"/>
      <c r="GMJ29" s="6"/>
      <c r="GMK29" s="6"/>
      <c r="GML29" s="6"/>
      <c r="GMM29" s="6"/>
      <c r="GMN29" s="6"/>
      <c r="GMO29" s="6"/>
      <c r="GMP29" s="6"/>
      <c r="GMQ29" s="6"/>
      <c r="GMR29" s="6"/>
      <c r="GMS29" s="6"/>
      <c r="GMT29" s="6"/>
      <c r="GMU29" s="6"/>
      <c r="GMV29" s="6"/>
      <c r="GMW29" s="6"/>
      <c r="GMX29" s="6"/>
      <c r="GMY29" s="6"/>
      <c r="GMZ29" s="6"/>
      <c r="GNA29" s="6"/>
      <c r="GNB29" s="6"/>
      <c r="GNC29" s="6"/>
      <c r="GND29" s="6"/>
      <c r="GNE29" s="6"/>
      <c r="GNF29" s="6"/>
      <c r="GNG29" s="6"/>
      <c r="GNH29" s="6"/>
      <c r="GNI29" s="6"/>
      <c r="GNJ29" s="6"/>
      <c r="GNK29" s="6"/>
      <c r="GNL29" s="6"/>
      <c r="GNM29" s="6"/>
      <c r="GNN29" s="6"/>
      <c r="GNO29" s="6"/>
      <c r="GNP29" s="6"/>
      <c r="GNQ29" s="6"/>
      <c r="GNR29" s="6"/>
      <c r="GNS29" s="6"/>
      <c r="GNT29" s="6"/>
      <c r="GNU29" s="6"/>
      <c r="GNV29" s="6"/>
      <c r="GNW29" s="6"/>
      <c r="GNX29" s="6"/>
      <c r="GNY29" s="6"/>
      <c r="GNZ29" s="6"/>
      <c r="GOA29" s="6"/>
      <c r="GOB29" s="6"/>
      <c r="GOC29" s="6"/>
      <c r="GOD29" s="6"/>
      <c r="GOE29" s="6"/>
      <c r="GOF29" s="6"/>
      <c r="GOG29" s="6"/>
      <c r="GOH29" s="6"/>
      <c r="GOI29" s="6"/>
      <c r="GOJ29" s="6"/>
      <c r="GOK29" s="6"/>
      <c r="GOL29" s="6"/>
      <c r="GOM29" s="6"/>
      <c r="GON29" s="6"/>
      <c r="GOO29" s="6"/>
      <c r="GOP29" s="6"/>
      <c r="GOQ29" s="6"/>
      <c r="GOR29" s="6"/>
      <c r="GOS29" s="6"/>
      <c r="GOT29" s="6"/>
      <c r="GOU29" s="6"/>
      <c r="GOV29" s="6"/>
      <c r="GOW29" s="6"/>
      <c r="GOX29" s="6"/>
      <c r="GOY29" s="6"/>
      <c r="GOZ29" s="6"/>
      <c r="GPA29" s="6"/>
      <c r="GPB29" s="6"/>
      <c r="GPC29" s="6"/>
      <c r="GPD29" s="6"/>
      <c r="GPE29" s="6"/>
      <c r="GPF29" s="6"/>
      <c r="GPG29" s="6"/>
      <c r="GPH29" s="6"/>
      <c r="GPI29" s="6"/>
      <c r="GPJ29" s="6"/>
      <c r="GPK29" s="6"/>
      <c r="GPL29" s="6"/>
      <c r="GPM29" s="6"/>
      <c r="GPN29" s="6"/>
      <c r="GPO29" s="6"/>
      <c r="GPP29" s="6"/>
      <c r="GPQ29" s="6"/>
      <c r="GPR29" s="6"/>
      <c r="GPS29" s="6"/>
      <c r="GPT29" s="6"/>
      <c r="GPU29" s="6"/>
      <c r="GPV29" s="6"/>
      <c r="GPW29" s="6"/>
      <c r="GPX29" s="6"/>
      <c r="GPY29" s="6"/>
      <c r="GPZ29" s="6"/>
      <c r="GQA29" s="6"/>
      <c r="GQB29" s="6"/>
      <c r="GQC29" s="6"/>
      <c r="GQD29" s="6"/>
      <c r="GQE29" s="6"/>
      <c r="GQF29" s="6"/>
      <c r="GQG29" s="6"/>
      <c r="GQH29" s="6"/>
      <c r="GQI29" s="6"/>
      <c r="GQJ29" s="6"/>
      <c r="GQK29" s="6"/>
      <c r="GQL29" s="6"/>
      <c r="GQM29" s="6"/>
      <c r="GQN29" s="6"/>
      <c r="GQO29" s="6"/>
      <c r="GQP29" s="6"/>
      <c r="GQQ29" s="6"/>
      <c r="GQR29" s="6"/>
      <c r="GQS29" s="6"/>
      <c r="GQT29" s="6"/>
      <c r="GQU29" s="6"/>
      <c r="GQV29" s="6"/>
      <c r="GQW29" s="6"/>
      <c r="GQX29" s="6"/>
      <c r="GQY29" s="6"/>
      <c r="GQZ29" s="6"/>
      <c r="GRA29" s="6"/>
      <c r="GRB29" s="6"/>
      <c r="GRC29" s="6"/>
      <c r="GRD29" s="6"/>
      <c r="GRE29" s="6"/>
      <c r="GRF29" s="6"/>
      <c r="GRG29" s="6"/>
      <c r="GRH29" s="6"/>
      <c r="GRI29" s="6"/>
      <c r="GRJ29" s="6"/>
      <c r="GRK29" s="6"/>
      <c r="GRL29" s="6"/>
      <c r="GRM29" s="6"/>
      <c r="GRN29" s="6"/>
      <c r="GRO29" s="6"/>
      <c r="GRP29" s="6"/>
      <c r="GRQ29" s="6"/>
      <c r="GRR29" s="6"/>
      <c r="GRS29" s="6"/>
      <c r="GRT29" s="6"/>
      <c r="GRU29" s="6"/>
      <c r="GRV29" s="6"/>
      <c r="GRW29" s="6"/>
      <c r="GRX29" s="6"/>
      <c r="GRY29" s="6"/>
      <c r="GRZ29" s="6"/>
      <c r="GSA29" s="6"/>
      <c r="GSB29" s="6"/>
      <c r="GSC29" s="6"/>
      <c r="GSD29" s="6"/>
      <c r="GSE29" s="6"/>
      <c r="GSF29" s="6"/>
      <c r="GSG29" s="6"/>
      <c r="GSH29" s="6"/>
      <c r="GSI29" s="6"/>
      <c r="GSJ29" s="6"/>
      <c r="GSK29" s="6"/>
      <c r="GSL29" s="6"/>
      <c r="GSM29" s="6"/>
      <c r="GSN29" s="6"/>
      <c r="GSO29" s="6"/>
      <c r="GSP29" s="6"/>
      <c r="GSQ29" s="6"/>
      <c r="GSR29" s="6"/>
      <c r="GSS29" s="6"/>
      <c r="GST29" s="6"/>
      <c r="GSU29" s="6"/>
      <c r="GSV29" s="6"/>
      <c r="GSW29" s="6"/>
      <c r="GSX29" s="6"/>
      <c r="GSY29" s="6"/>
      <c r="GSZ29" s="6"/>
      <c r="GTA29" s="6"/>
      <c r="GTB29" s="6"/>
      <c r="GTC29" s="6"/>
      <c r="GTD29" s="6"/>
      <c r="GTE29" s="6"/>
      <c r="GTF29" s="6"/>
      <c r="GTG29" s="6"/>
      <c r="GTH29" s="6"/>
      <c r="GTI29" s="6"/>
      <c r="GTJ29" s="6"/>
      <c r="GTK29" s="6"/>
      <c r="GTL29" s="6"/>
      <c r="GTM29" s="6"/>
      <c r="GTN29" s="6"/>
      <c r="GTO29" s="6"/>
      <c r="GTP29" s="6"/>
      <c r="GTQ29" s="6"/>
      <c r="GTR29" s="6"/>
      <c r="GTS29" s="6"/>
      <c r="GTT29" s="6"/>
      <c r="GTU29" s="6"/>
      <c r="GTV29" s="6"/>
      <c r="GTW29" s="6"/>
      <c r="GTX29" s="6"/>
      <c r="GTY29" s="6"/>
      <c r="GTZ29" s="6"/>
      <c r="GUA29" s="6"/>
      <c r="GUB29" s="6"/>
      <c r="GUC29" s="6"/>
      <c r="GUD29" s="6"/>
      <c r="GUE29" s="6"/>
      <c r="GUF29" s="6"/>
      <c r="GUG29" s="6"/>
      <c r="GUH29" s="6"/>
      <c r="GUI29" s="6"/>
      <c r="GUJ29" s="6"/>
      <c r="GUK29" s="6"/>
      <c r="GUL29" s="6"/>
      <c r="GUM29" s="6"/>
      <c r="GUN29" s="6"/>
      <c r="GUO29" s="6"/>
      <c r="GUP29" s="6"/>
      <c r="GUQ29" s="6"/>
      <c r="GUR29" s="6"/>
      <c r="GUS29" s="6"/>
      <c r="GUT29" s="6"/>
      <c r="GUU29" s="6"/>
      <c r="GUV29" s="6"/>
      <c r="GUW29" s="6"/>
      <c r="GUX29" s="6"/>
      <c r="GUY29" s="6"/>
      <c r="GUZ29" s="6"/>
      <c r="GVA29" s="6"/>
      <c r="GVB29" s="6"/>
      <c r="GVC29" s="6"/>
      <c r="GVD29" s="6"/>
      <c r="GVE29" s="6"/>
      <c r="GVF29" s="6"/>
      <c r="GVG29" s="6"/>
      <c r="GVH29" s="6"/>
      <c r="GVI29" s="6"/>
      <c r="GVJ29" s="6"/>
      <c r="GVK29" s="6"/>
      <c r="GVL29" s="6"/>
      <c r="GVM29" s="6"/>
      <c r="GVN29" s="6"/>
      <c r="GVO29" s="6"/>
      <c r="GVP29" s="6"/>
      <c r="GVQ29" s="6"/>
      <c r="GVR29" s="6"/>
      <c r="GVS29" s="6"/>
      <c r="GVT29" s="6"/>
      <c r="GVU29" s="6"/>
      <c r="GVV29" s="6"/>
      <c r="GVW29" s="6"/>
      <c r="GVX29" s="6"/>
      <c r="GVY29" s="6"/>
      <c r="GVZ29" s="6"/>
      <c r="GWA29" s="6"/>
      <c r="GWB29" s="6"/>
      <c r="GWC29" s="6"/>
      <c r="GWD29" s="6"/>
      <c r="GWE29" s="6"/>
      <c r="GWF29" s="6"/>
      <c r="GWG29" s="6"/>
      <c r="GWH29" s="6"/>
      <c r="GWI29" s="6"/>
      <c r="GWJ29" s="6"/>
      <c r="GWK29" s="6"/>
      <c r="GWL29" s="6"/>
      <c r="GWM29" s="6"/>
      <c r="GWN29" s="6"/>
      <c r="GWO29" s="6"/>
      <c r="GWP29" s="6"/>
      <c r="GWQ29" s="6"/>
      <c r="GWR29" s="6"/>
      <c r="GWS29" s="6"/>
      <c r="GWT29" s="6"/>
      <c r="GWU29" s="6"/>
      <c r="GWV29" s="6"/>
      <c r="GWW29" s="6"/>
      <c r="GWX29" s="6"/>
      <c r="GWY29" s="6"/>
      <c r="GWZ29" s="6"/>
      <c r="GXA29" s="6"/>
      <c r="GXB29" s="6"/>
      <c r="GXC29" s="6"/>
      <c r="GXD29" s="6"/>
      <c r="GXE29" s="6"/>
      <c r="GXF29" s="6"/>
      <c r="GXG29" s="6"/>
      <c r="GXH29" s="6"/>
      <c r="GXI29" s="6"/>
      <c r="GXJ29" s="6"/>
      <c r="GXK29" s="6"/>
      <c r="GXL29" s="6"/>
      <c r="GXM29" s="6"/>
      <c r="GXN29" s="6"/>
      <c r="GXO29" s="6"/>
      <c r="GXP29" s="6"/>
      <c r="GXQ29" s="6"/>
      <c r="GXR29" s="6"/>
      <c r="GXS29" s="6"/>
      <c r="GXT29" s="6"/>
      <c r="GXU29" s="6"/>
      <c r="GXV29" s="6"/>
      <c r="GXW29" s="6"/>
      <c r="GXX29" s="6"/>
      <c r="GXY29" s="6"/>
      <c r="GXZ29" s="6"/>
      <c r="GYA29" s="6"/>
      <c r="GYB29" s="6"/>
      <c r="GYC29" s="6"/>
      <c r="GYD29" s="6"/>
      <c r="GYE29" s="6"/>
      <c r="GYF29" s="6"/>
      <c r="GYG29" s="6"/>
      <c r="GYH29" s="6"/>
      <c r="GYI29" s="6"/>
      <c r="GYJ29" s="6"/>
      <c r="GYK29" s="6"/>
      <c r="GYL29" s="6"/>
      <c r="GYM29" s="6"/>
      <c r="GYN29" s="6"/>
      <c r="GYO29" s="6"/>
      <c r="GYP29" s="6"/>
      <c r="GYQ29" s="6"/>
      <c r="GYR29" s="6"/>
      <c r="GYS29" s="6"/>
      <c r="GYT29" s="6"/>
      <c r="GYU29" s="6"/>
      <c r="GYV29" s="6"/>
      <c r="GYW29" s="6"/>
      <c r="GYX29" s="6"/>
      <c r="GYY29" s="6"/>
      <c r="GYZ29" s="6"/>
      <c r="GZA29" s="6"/>
      <c r="GZB29" s="6"/>
      <c r="GZC29" s="6"/>
      <c r="GZD29" s="6"/>
      <c r="GZE29" s="6"/>
      <c r="GZF29" s="6"/>
      <c r="GZG29" s="6"/>
      <c r="GZH29" s="6"/>
      <c r="GZI29" s="6"/>
      <c r="GZJ29" s="6"/>
      <c r="GZK29" s="6"/>
      <c r="GZL29" s="6"/>
      <c r="GZM29" s="6"/>
      <c r="GZN29" s="6"/>
      <c r="GZO29" s="6"/>
      <c r="GZP29" s="6"/>
      <c r="GZQ29" s="6"/>
      <c r="GZR29" s="6"/>
      <c r="GZS29" s="6"/>
      <c r="GZT29" s="6"/>
      <c r="GZU29" s="6"/>
      <c r="GZV29" s="6"/>
      <c r="GZW29" s="6"/>
      <c r="GZX29" s="6"/>
      <c r="GZY29" s="6"/>
      <c r="GZZ29" s="6"/>
      <c r="HAA29" s="6"/>
      <c r="HAB29" s="6"/>
      <c r="HAC29" s="6"/>
      <c r="HAD29" s="6"/>
      <c r="HAE29" s="6"/>
      <c r="HAF29" s="6"/>
      <c r="HAG29" s="6"/>
      <c r="HAH29" s="6"/>
      <c r="HAI29" s="6"/>
      <c r="HAJ29" s="6"/>
      <c r="HAK29" s="6"/>
      <c r="HAL29" s="6"/>
      <c r="HAM29" s="6"/>
      <c r="HAN29" s="6"/>
      <c r="HAO29" s="6"/>
      <c r="HAP29" s="6"/>
      <c r="HAQ29" s="6"/>
      <c r="HAR29" s="6"/>
      <c r="HAS29" s="6"/>
      <c r="HAT29" s="6"/>
      <c r="HAU29" s="6"/>
      <c r="HAV29" s="6"/>
      <c r="HAW29" s="6"/>
      <c r="HAX29" s="6"/>
      <c r="HAY29" s="6"/>
      <c r="HAZ29" s="6"/>
      <c r="HBA29" s="6"/>
      <c r="HBB29" s="6"/>
      <c r="HBC29" s="6"/>
      <c r="HBD29" s="6"/>
      <c r="HBE29" s="6"/>
      <c r="HBF29" s="6"/>
      <c r="HBG29" s="6"/>
      <c r="HBH29" s="6"/>
      <c r="HBI29" s="6"/>
      <c r="HBJ29" s="6"/>
      <c r="HBK29" s="6"/>
      <c r="HBL29" s="6"/>
      <c r="HBM29" s="6"/>
      <c r="HBN29" s="6"/>
      <c r="HBO29" s="6"/>
      <c r="HBP29" s="6"/>
      <c r="HBQ29" s="6"/>
      <c r="HBR29" s="6"/>
      <c r="HBS29" s="6"/>
      <c r="HBT29" s="6"/>
      <c r="HBU29" s="6"/>
      <c r="HBV29" s="6"/>
      <c r="HBW29" s="6"/>
      <c r="HBX29" s="6"/>
      <c r="HBY29" s="6"/>
      <c r="HBZ29" s="6"/>
      <c r="HCA29" s="6"/>
      <c r="HCB29" s="6"/>
      <c r="HCC29" s="6"/>
      <c r="HCD29" s="6"/>
      <c r="HCE29" s="6"/>
      <c r="HCF29" s="6"/>
      <c r="HCG29" s="6"/>
      <c r="HCH29" s="6"/>
      <c r="HCI29" s="6"/>
      <c r="HCJ29" s="6"/>
      <c r="HCK29" s="6"/>
      <c r="HCL29" s="6"/>
      <c r="HCM29" s="6"/>
      <c r="HCN29" s="6"/>
      <c r="HCO29" s="6"/>
      <c r="HCP29" s="6"/>
      <c r="HCQ29" s="6"/>
      <c r="HCR29" s="6"/>
      <c r="HCS29" s="6"/>
      <c r="HCT29" s="6"/>
      <c r="HCU29" s="6"/>
      <c r="HCV29" s="6"/>
      <c r="HCW29" s="6"/>
      <c r="HCX29" s="6"/>
      <c r="HCY29" s="6"/>
      <c r="HCZ29" s="6"/>
      <c r="HDA29" s="6"/>
      <c r="HDB29" s="6"/>
      <c r="HDC29" s="6"/>
      <c r="HDD29" s="6"/>
      <c r="HDE29" s="6"/>
      <c r="HDF29" s="6"/>
      <c r="HDG29" s="6"/>
      <c r="HDH29" s="6"/>
      <c r="HDI29" s="6"/>
      <c r="HDJ29" s="6"/>
      <c r="HDK29" s="6"/>
      <c r="HDL29" s="6"/>
      <c r="HDM29" s="6"/>
      <c r="HDN29" s="6"/>
      <c r="HDO29" s="6"/>
      <c r="HDP29" s="6"/>
      <c r="HDQ29" s="6"/>
      <c r="HDR29" s="6"/>
      <c r="HDS29" s="6"/>
      <c r="HDT29" s="6"/>
      <c r="HDU29" s="6"/>
      <c r="HDV29" s="6"/>
      <c r="HDW29" s="6"/>
      <c r="HDX29" s="6"/>
      <c r="HDY29" s="6"/>
      <c r="HDZ29" s="6"/>
      <c r="HEA29" s="6"/>
      <c r="HEB29" s="6"/>
      <c r="HEC29" s="6"/>
      <c r="HED29" s="6"/>
      <c r="HEE29" s="6"/>
      <c r="HEF29" s="6"/>
      <c r="HEG29" s="6"/>
      <c r="HEH29" s="6"/>
      <c r="HEI29" s="6"/>
      <c r="HEJ29" s="6"/>
      <c r="HEK29" s="6"/>
      <c r="HEL29" s="6"/>
      <c r="HEM29" s="6"/>
      <c r="HEN29" s="6"/>
      <c r="HEO29" s="6"/>
      <c r="HEP29" s="6"/>
      <c r="HEQ29" s="6"/>
      <c r="HER29" s="6"/>
      <c r="HES29" s="6"/>
      <c r="HET29" s="6"/>
      <c r="HEU29" s="6"/>
      <c r="HEV29" s="6"/>
      <c r="HEW29" s="6"/>
      <c r="HEX29" s="6"/>
      <c r="HEY29" s="6"/>
      <c r="HEZ29" s="6"/>
      <c r="HFA29" s="6"/>
      <c r="HFB29" s="6"/>
      <c r="HFC29" s="6"/>
      <c r="HFD29" s="6"/>
      <c r="HFE29" s="6"/>
      <c r="HFF29" s="6"/>
      <c r="HFG29" s="6"/>
      <c r="HFH29" s="6"/>
      <c r="HFI29" s="6"/>
      <c r="HFJ29" s="6"/>
      <c r="HFK29" s="6"/>
      <c r="HFL29" s="6"/>
      <c r="HFM29" s="6"/>
      <c r="HFN29" s="6"/>
      <c r="HFO29" s="6"/>
      <c r="HFP29" s="6"/>
      <c r="HFQ29" s="6"/>
      <c r="HFR29" s="6"/>
      <c r="HFS29" s="6"/>
      <c r="HFT29" s="6"/>
      <c r="HFU29" s="6"/>
      <c r="HFV29" s="6"/>
      <c r="HFW29" s="6"/>
      <c r="HFX29" s="6"/>
      <c r="HFY29" s="6"/>
      <c r="HFZ29" s="6"/>
      <c r="HGA29" s="6"/>
      <c r="HGB29" s="6"/>
      <c r="HGC29" s="6"/>
      <c r="HGD29" s="6"/>
      <c r="HGE29" s="6"/>
      <c r="HGF29" s="6"/>
      <c r="HGG29" s="6"/>
      <c r="HGH29" s="6"/>
      <c r="HGI29" s="6"/>
      <c r="HGJ29" s="6"/>
      <c r="HGK29" s="6"/>
      <c r="HGL29" s="6"/>
      <c r="HGM29" s="6"/>
      <c r="HGN29" s="6"/>
      <c r="HGO29" s="6"/>
      <c r="HGP29" s="6"/>
      <c r="HGQ29" s="6"/>
      <c r="HGR29" s="6"/>
      <c r="HGS29" s="6"/>
      <c r="HGT29" s="6"/>
      <c r="HGU29" s="6"/>
      <c r="HGV29" s="6"/>
      <c r="HGW29" s="6"/>
      <c r="HGX29" s="6"/>
      <c r="HGY29" s="6"/>
      <c r="HGZ29" s="6"/>
      <c r="HHA29" s="6"/>
      <c r="HHB29" s="6"/>
      <c r="HHC29" s="6"/>
      <c r="HHD29" s="6"/>
      <c r="HHE29" s="6"/>
      <c r="HHF29" s="6"/>
      <c r="HHG29" s="6"/>
      <c r="HHH29" s="6"/>
      <c r="HHI29" s="6"/>
      <c r="HHJ29" s="6"/>
      <c r="HHK29" s="6"/>
      <c r="HHL29" s="6"/>
      <c r="HHM29" s="6"/>
      <c r="HHN29" s="6"/>
      <c r="HHO29" s="6"/>
      <c r="HHP29" s="6"/>
      <c r="HHQ29" s="6"/>
      <c r="HHR29" s="6"/>
      <c r="HHS29" s="6"/>
      <c r="HHT29" s="6"/>
      <c r="HHU29" s="6"/>
      <c r="HHV29" s="6"/>
      <c r="HHW29" s="6"/>
      <c r="HHX29" s="6"/>
      <c r="HHY29" s="6"/>
      <c r="HHZ29" s="6"/>
      <c r="HIA29" s="6"/>
      <c r="HIB29" s="6"/>
      <c r="HIC29" s="6"/>
      <c r="HID29" s="6"/>
      <c r="HIE29" s="6"/>
      <c r="HIF29" s="6"/>
      <c r="HIG29" s="6"/>
      <c r="HIH29" s="6"/>
      <c r="HII29" s="6"/>
      <c r="HIJ29" s="6"/>
      <c r="HIK29" s="6"/>
      <c r="HIL29" s="6"/>
      <c r="HIM29" s="6"/>
      <c r="HIN29" s="6"/>
      <c r="HIO29" s="6"/>
      <c r="HIP29" s="6"/>
      <c r="HIQ29" s="6"/>
      <c r="HIR29" s="6"/>
      <c r="HIS29" s="6"/>
      <c r="HIT29" s="6"/>
      <c r="HIU29" s="6"/>
      <c r="HIV29" s="6"/>
      <c r="HIW29" s="6"/>
      <c r="HIX29" s="6"/>
      <c r="HIY29" s="6"/>
      <c r="HIZ29" s="6"/>
      <c r="HJA29" s="6"/>
      <c r="HJB29" s="6"/>
      <c r="HJC29" s="6"/>
      <c r="HJD29" s="6"/>
      <c r="HJE29" s="6"/>
      <c r="HJF29" s="6"/>
      <c r="HJG29" s="6"/>
      <c r="HJH29" s="6"/>
      <c r="HJI29" s="6"/>
      <c r="HJJ29" s="6"/>
      <c r="HJK29" s="6"/>
      <c r="HJL29" s="6"/>
      <c r="HJM29" s="6"/>
      <c r="HJN29" s="6"/>
      <c r="HJO29" s="6"/>
      <c r="HJP29" s="6"/>
      <c r="HJQ29" s="6"/>
      <c r="HJR29" s="6"/>
      <c r="HJS29" s="6"/>
      <c r="HJT29" s="6"/>
      <c r="HJU29" s="6"/>
      <c r="HJV29" s="6"/>
      <c r="HJW29" s="6"/>
      <c r="HJX29" s="6"/>
      <c r="HJY29" s="6"/>
      <c r="HJZ29" s="6"/>
      <c r="HKA29" s="6"/>
      <c r="HKB29" s="6"/>
      <c r="HKC29" s="6"/>
      <c r="HKD29" s="6"/>
      <c r="HKE29" s="6"/>
      <c r="HKF29" s="6"/>
      <c r="HKG29" s="6"/>
      <c r="HKH29" s="6"/>
      <c r="HKI29" s="6"/>
      <c r="HKJ29" s="6"/>
      <c r="HKK29" s="6"/>
      <c r="HKL29" s="6"/>
      <c r="HKM29" s="6"/>
      <c r="HKN29" s="6"/>
      <c r="HKO29" s="6"/>
      <c r="HKP29" s="6"/>
      <c r="HKQ29" s="6"/>
      <c r="HKR29" s="6"/>
      <c r="HKS29" s="6"/>
      <c r="HKT29" s="6"/>
      <c r="HKU29" s="6"/>
      <c r="HKV29" s="6"/>
      <c r="HKW29" s="6"/>
      <c r="HKX29" s="6"/>
      <c r="HKY29" s="6"/>
      <c r="HKZ29" s="6"/>
      <c r="HLA29" s="6"/>
      <c r="HLB29" s="6"/>
      <c r="HLC29" s="6"/>
      <c r="HLD29" s="6"/>
      <c r="HLE29" s="6"/>
      <c r="HLF29" s="6"/>
      <c r="HLG29" s="6"/>
      <c r="HLH29" s="6"/>
      <c r="HLI29" s="6"/>
      <c r="HLJ29" s="6"/>
      <c r="HLK29" s="6"/>
      <c r="HLL29" s="6"/>
      <c r="HLM29" s="6"/>
      <c r="HLN29" s="6"/>
      <c r="HLO29" s="6"/>
      <c r="HLP29" s="6"/>
      <c r="HLQ29" s="6"/>
      <c r="HLR29" s="6"/>
      <c r="HLS29" s="6"/>
      <c r="HLT29" s="6"/>
      <c r="HLU29" s="6"/>
      <c r="HLV29" s="6"/>
      <c r="HLW29" s="6"/>
      <c r="HLX29" s="6"/>
      <c r="HLY29" s="6"/>
      <c r="HLZ29" s="6"/>
      <c r="HMA29" s="6"/>
      <c r="HMB29" s="6"/>
      <c r="HMC29" s="6"/>
      <c r="HMD29" s="6"/>
      <c r="HME29" s="6"/>
      <c r="HMF29" s="6"/>
      <c r="HMG29" s="6"/>
      <c r="HMH29" s="6"/>
      <c r="HMI29" s="6"/>
      <c r="HMJ29" s="6"/>
      <c r="HMK29" s="6"/>
      <c r="HML29" s="6"/>
      <c r="HMM29" s="6"/>
      <c r="HMN29" s="6"/>
      <c r="HMO29" s="6"/>
      <c r="HMP29" s="6"/>
      <c r="HMQ29" s="6"/>
      <c r="HMR29" s="6"/>
      <c r="HMS29" s="6"/>
      <c r="HMT29" s="6"/>
      <c r="HMU29" s="6"/>
      <c r="HMV29" s="6"/>
      <c r="HMW29" s="6"/>
      <c r="HMX29" s="6"/>
      <c r="HMY29" s="6"/>
      <c r="HMZ29" s="6"/>
      <c r="HNA29" s="6"/>
      <c r="HNB29" s="6"/>
      <c r="HNC29" s="6"/>
      <c r="HND29" s="6"/>
      <c r="HNE29" s="6"/>
      <c r="HNF29" s="6"/>
      <c r="HNG29" s="6"/>
      <c r="HNH29" s="6"/>
      <c r="HNI29" s="6"/>
      <c r="HNJ29" s="6"/>
      <c r="HNK29" s="6"/>
      <c r="HNL29" s="6"/>
      <c r="HNM29" s="6"/>
      <c r="HNN29" s="6"/>
      <c r="HNO29" s="6"/>
      <c r="HNP29" s="6"/>
      <c r="HNQ29" s="6"/>
      <c r="HNR29" s="6"/>
      <c r="HNS29" s="6"/>
      <c r="HNT29" s="6"/>
      <c r="HNU29" s="6"/>
      <c r="HNV29" s="6"/>
      <c r="HNW29" s="6"/>
      <c r="HNX29" s="6"/>
      <c r="HNY29" s="6"/>
      <c r="HNZ29" s="6"/>
      <c r="HOA29" s="6"/>
      <c r="HOB29" s="6"/>
      <c r="HOC29" s="6"/>
      <c r="HOD29" s="6"/>
      <c r="HOE29" s="6"/>
      <c r="HOF29" s="6"/>
      <c r="HOG29" s="6"/>
      <c r="HOH29" s="6"/>
      <c r="HOI29" s="6"/>
      <c r="HOJ29" s="6"/>
      <c r="HOK29" s="6"/>
      <c r="HOL29" s="6"/>
      <c r="HOM29" s="6"/>
      <c r="HON29" s="6"/>
      <c r="HOO29" s="6"/>
      <c r="HOP29" s="6"/>
      <c r="HOQ29" s="6"/>
      <c r="HOR29" s="6"/>
      <c r="HOS29" s="6"/>
      <c r="HOT29" s="6"/>
      <c r="HOU29" s="6"/>
      <c r="HOV29" s="6"/>
      <c r="HOW29" s="6"/>
      <c r="HOX29" s="6"/>
      <c r="HOY29" s="6"/>
      <c r="HOZ29" s="6"/>
      <c r="HPA29" s="6"/>
      <c r="HPB29" s="6"/>
      <c r="HPC29" s="6"/>
      <c r="HPD29" s="6"/>
      <c r="HPE29" s="6"/>
      <c r="HPF29" s="6"/>
      <c r="HPG29" s="6"/>
      <c r="HPH29" s="6"/>
      <c r="HPI29" s="6"/>
      <c r="HPJ29" s="6"/>
      <c r="HPK29" s="6"/>
      <c r="HPL29" s="6"/>
      <c r="HPM29" s="6"/>
      <c r="HPN29" s="6"/>
      <c r="HPO29" s="6"/>
      <c r="HPP29" s="6"/>
      <c r="HPQ29" s="6"/>
      <c r="HPR29" s="6"/>
      <c r="HPS29" s="6"/>
      <c r="HPT29" s="6"/>
      <c r="HPU29" s="6"/>
      <c r="HPV29" s="6"/>
      <c r="HPW29" s="6"/>
      <c r="HPX29" s="6"/>
      <c r="HPY29" s="6"/>
      <c r="HPZ29" s="6"/>
      <c r="HQA29" s="6"/>
      <c r="HQB29" s="6"/>
      <c r="HQC29" s="6"/>
      <c r="HQD29" s="6"/>
      <c r="HQE29" s="6"/>
      <c r="HQF29" s="6"/>
      <c r="HQG29" s="6"/>
      <c r="HQH29" s="6"/>
      <c r="HQI29" s="6"/>
      <c r="HQJ29" s="6"/>
      <c r="HQK29" s="6"/>
      <c r="HQL29" s="6"/>
      <c r="HQM29" s="6"/>
      <c r="HQN29" s="6"/>
      <c r="HQO29" s="6"/>
      <c r="HQP29" s="6"/>
      <c r="HQQ29" s="6"/>
      <c r="HQR29" s="6"/>
      <c r="HQS29" s="6"/>
      <c r="HQT29" s="6"/>
      <c r="HQU29" s="6"/>
      <c r="HQV29" s="6"/>
      <c r="HQW29" s="6"/>
      <c r="HQX29" s="6"/>
      <c r="HQY29" s="6"/>
      <c r="HQZ29" s="6"/>
      <c r="HRA29" s="6"/>
      <c r="HRB29" s="6"/>
      <c r="HRC29" s="6"/>
      <c r="HRD29" s="6"/>
      <c r="HRE29" s="6"/>
      <c r="HRF29" s="6"/>
      <c r="HRG29" s="6"/>
      <c r="HRH29" s="6"/>
      <c r="HRI29" s="6"/>
      <c r="HRJ29" s="6"/>
      <c r="HRK29" s="6"/>
      <c r="HRL29" s="6"/>
      <c r="HRM29" s="6"/>
      <c r="HRN29" s="6"/>
      <c r="HRO29" s="6"/>
      <c r="HRP29" s="6"/>
      <c r="HRQ29" s="6"/>
      <c r="HRR29" s="6"/>
      <c r="HRS29" s="6"/>
      <c r="HRT29" s="6"/>
      <c r="HRU29" s="6"/>
      <c r="HRV29" s="6"/>
      <c r="HRW29" s="6"/>
      <c r="HRX29" s="6"/>
      <c r="HRY29" s="6"/>
      <c r="HRZ29" s="6"/>
      <c r="HSA29" s="6"/>
      <c r="HSB29" s="6"/>
      <c r="HSC29" s="6"/>
      <c r="HSD29" s="6"/>
      <c r="HSE29" s="6"/>
      <c r="HSF29" s="6"/>
      <c r="HSG29" s="6"/>
      <c r="HSH29" s="6"/>
      <c r="HSI29" s="6"/>
      <c r="HSJ29" s="6"/>
      <c r="HSK29" s="6"/>
      <c r="HSL29" s="6"/>
      <c r="HSM29" s="6"/>
      <c r="HSN29" s="6"/>
      <c r="HSO29" s="6"/>
      <c r="HSP29" s="6"/>
      <c r="HSQ29" s="6"/>
      <c r="HSR29" s="6"/>
      <c r="HSS29" s="6"/>
      <c r="HST29" s="6"/>
      <c r="HSU29" s="6"/>
      <c r="HSV29" s="6"/>
      <c r="HSW29" s="6"/>
      <c r="HSX29" s="6"/>
      <c r="HSY29" s="6"/>
      <c r="HSZ29" s="6"/>
      <c r="HTA29" s="6"/>
      <c r="HTB29" s="6"/>
      <c r="HTC29" s="6"/>
      <c r="HTD29" s="6"/>
      <c r="HTE29" s="6"/>
      <c r="HTF29" s="6"/>
      <c r="HTG29" s="6"/>
      <c r="HTH29" s="6"/>
      <c r="HTI29" s="6"/>
      <c r="HTJ29" s="6"/>
      <c r="HTK29" s="6"/>
      <c r="HTL29" s="6"/>
      <c r="HTM29" s="6"/>
      <c r="HTN29" s="6"/>
      <c r="HTO29" s="6"/>
      <c r="HTP29" s="6"/>
      <c r="HTQ29" s="6"/>
      <c r="HTR29" s="6"/>
      <c r="HTS29" s="6"/>
      <c r="HTT29" s="6"/>
      <c r="HTU29" s="6"/>
      <c r="HTV29" s="6"/>
      <c r="HTW29" s="6"/>
      <c r="HTX29" s="6"/>
      <c r="HTY29" s="6"/>
      <c r="HTZ29" s="6"/>
      <c r="HUA29" s="6"/>
      <c r="HUB29" s="6"/>
      <c r="HUC29" s="6"/>
      <c r="HUD29" s="6"/>
      <c r="HUE29" s="6"/>
      <c r="HUF29" s="6"/>
      <c r="HUG29" s="6"/>
      <c r="HUH29" s="6"/>
      <c r="HUI29" s="6"/>
      <c r="HUJ29" s="6"/>
      <c r="HUK29" s="6"/>
      <c r="HUL29" s="6"/>
      <c r="HUM29" s="6"/>
      <c r="HUN29" s="6"/>
      <c r="HUO29" s="6"/>
      <c r="HUP29" s="6"/>
      <c r="HUQ29" s="6"/>
      <c r="HUR29" s="6"/>
      <c r="HUS29" s="6"/>
      <c r="HUT29" s="6"/>
      <c r="HUU29" s="6"/>
      <c r="HUV29" s="6"/>
      <c r="HUW29" s="6"/>
      <c r="HUX29" s="6"/>
      <c r="HUY29" s="6"/>
      <c r="HUZ29" s="6"/>
      <c r="HVA29" s="6"/>
      <c r="HVB29" s="6"/>
      <c r="HVC29" s="6"/>
      <c r="HVD29" s="6"/>
      <c r="HVE29" s="6"/>
      <c r="HVF29" s="6"/>
      <c r="HVG29" s="6"/>
      <c r="HVH29" s="6"/>
      <c r="HVI29" s="6"/>
      <c r="HVJ29" s="6"/>
      <c r="HVK29" s="6"/>
      <c r="HVL29" s="6"/>
      <c r="HVM29" s="6"/>
      <c r="HVN29" s="6"/>
      <c r="HVO29" s="6"/>
      <c r="HVP29" s="6"/>
      <c r="HVQ29" s="6"/>
      <c r="HVR29" s="6"/>
      <c r="HVS29" s="6"/>
      <c r="HVT29" s="6"/>
      <c r="HVU29" s="6"/>
      <c r="HVV29" s="6"/>
      <c r="HVW29" s="6"/>
      <c r="HVX29" s="6"/>
      <c r="HVY29" s="6"/>
      <c r="HVZ29" s="6"/>
      <c r="HWA29" s="6"/>
      <c r="HWB29" s="6"/>
      <c r="HWC29" s="6"/>
      <c r="HWD29" s="6"/>
      <c r="HWE29" s="6"/>
      <c r="HWF29" s="6"/>
      <c r="HWG29" s="6"/>
      <c r="HWH29" s="6"/>
      <c r="HWI29" s="6"/>
      <c r="HWJ29" s="6"/>
      <c r="HWK29" s="6"/>
      <c r="HWL29" s="6"/>
      <c r="HWM29" s="6"/>
      <c r="HWN29" s="6"/>
      <c r="HWO29" s="6"/>
      <c r="HWP29" s="6"/>
      <c r="HWQ29" s="6"/>
      <c r="HWR29" s="6"/>
      <c r="HWS29" s="6"/>
      <c r="HWT29" s="6"/>
      <c r="HWU29" s="6"/>
      <c r="HWV29" s="6"/>
      <c r="HWW29" s="6"/>
      <c r="HWX29" s="6"/>
      <c r="HWY29" s="6"/>
      <c r="HWZ29" s="6"/>
      <c r="HXA29" s="6"/>
      <c r="HXB29" s="6"/>
      <c r="HXC29" s="6"/>
      <c r="HXD29" s="6"/>
      <c r="HXE29" s="6"/>
      <c r="HXF29" s="6"/>
      <c r="HXG29" s="6"/>
      <c r="HXH29" s="6"/>
      <c r="HXI29" s="6"/>
      <c r="HXJ29" s="6"/>
      <c r="HXK29" s="6"/>
      <c r="HXL29" s="6"/>
      <c r="HXM29" s="6"/>
      <c r="HXN29" s="6"/>
      <c r="HXO29" s="6"/>
      <c r="HXP29" s="6"/>
      <c r="HXQ29" s="6"/>
      <c r="HXR29" s="6"/>
      <c r="HXS29" s="6"/>
      <c r="HXT29" s="6"/>
      <c r="HXU29" s="6"/>
      <c r="HXV29" s="6"/>
      <c r="HXW29" s="6"/>
      <c r="HXX29" s="6"/>
      <c r="HXY29" s="6"/>
      <c r="HXZ29" s="6"/>
      <c r="HYA29" s="6"/>
      <c r="HYB29" s="6"/>
      <c r="HYC29" s="6"/>
      <c r="HYD29" s="6"/>
      <c r="HYE29" s="6"/>
      <c r="HYF29" s="6"/>
      <c r="HYG29" s="6"/>
      <c r="HYH29" s="6"/>
      <c r="HYI29" s="6"/>
      <c r="HYJ29" s="6"/>
      <c r="HYK29" s="6"/>
      <c r="HYL29" s="6"/>
      <c r="HYM29" s="6"/>
      <c r="HYN29" s="6"/>
      <c r="HYO29" s="6"/>
      <c r="HYP29" s="6"/>
      <c r="HYQ29" s="6"/>
      <c r="HYR29" s="6"/>
      <c r="HYS29" s="6"/>
      <c r="HYT29" s="6"/>
      <c r="HYU29" s="6"/>
      <c r="HYV29" s="6"/>
      <c r="HYW29" s="6"/>
      <c r="HYX29" s="6"/>
      <c r="HYY29" s="6"/>
      <c r="HYZ29" s="6"/>
      <c r="HZA29" s="6"/>
      <c r="HZB29" s="6"/>
      <c r="HZC29" s="6"/>
      <c r="HZD29" s="6"/>
      <c r="HZE29" s="6"/>
      <c r="HZF29" s="6"/>
      <c r="HZG29" s="6"/>
      <c r="HZH29" s="6"/>
      <c r="HZI29" s="6"/>
      <c r="HZJ29" s="6"/>
      <c r="HZK29" s="6"/>
      <c r="HZL29" s="6"/>
      <c r="HZM29" s="6"/>
      <c r="HZN29" s="6"/>
      <c r="HZO29" s="6"/>
      <c r="HZP29" s="6"/>
      <c r="HZQ29" s="6"/>
      <c r="HZR29" s="6"/>
      <c r="HZS29" s="6"/>
      <c r="HZT29" s="6"/>
      <c r="HZU29" s="6"/>
      <c r="HZV29" s="6"/>
      <c r="HZW29" s="6"/>
      <c r="HZX29" s="6"/>
      <c r="HZY29" s="6"/>
      <c r="HZZ29" s="6"/>
      <c r="IAA29" s="6"/>
      <c r="IAB29" s="6"/>
      <c r="IAC29" s="6"/>
      <c r="IAD29" s="6"/>
      <c r="IAE29" s="6"/>
      <c r="IAF29" s="6"/>
      <c r="IAG29" s="6"/>
      <c r="IAH29" s="6"/>
      <c r="IAI29" s="6"/>
      <c r="IAJ29" s="6"/>
      <c r="IAK29" s="6"/>
      <c r="IAL29" s="6"/>
      <c r="IAM29" s="6"/>
      <c r="IAN29" s="6"/>
      <c r="IAO29" s="6"/>
      <c r="IAP29" s="6"/>
      <c r="IAQ29" s="6"/>
      <c r="IAR29" s="6"/>
      <c r="IAS29" s="6"/>
      <c r="IAT29" s="6"/>
      <c r="IAU29" s="6"/>
      <c r="IAV29" s="6"/>
      <c r="IAW29" s="6"/>
      <c r="IAX29" s="6"/>
      <c r="IAY29" s="6"/>
      <c r="IAZ29" s="6"/>
      <c r="IBA29" s="6"/>
      <c r="IBB29" s="6"/>
      <c r="IBC29" s="6"/>
      <c r="IBD29" s="6"/>
      <c r="IBE29" s="6"/>
      <c r="IBF29" s="6"/>
      <c r="IBG29" s="6"/>
      <c r="IBH29" s="6"/>
      <c r="IBI29" s="6"/>
      <c r="IBJ29" s="6"/>
      <c r="IBK29" s="6"/>
      <c r="IBL29" s="6"/>
      <c r="IBM29" s="6"/>
      <c r="IBN29" s="6"/>
      <c r="IBO29" s="6"/>
      <c r="IBP29" s="6"/>
      <c r="IBQ29" s="6"/>
      <c r="IBR29" s="6"/>
      <c r="IBS29" s="6"/>
      <c r="IBT29" s="6"/>
      <c r="IBU29" s="6"/>
      <c r="IBV29" s="6"/>
      <c r="IBW29" s="6"/>
      <c r="IBX29" s="6"/>
      <c r="IBY29" s="6"/>
      <c r="IBZ29" s="6"/>
      <c r="ICA29" s="6"/>
      <c r="ICB29" s="6"/>
      <c r="ICC29" s="6"/>
      <c r="ICD29" s="6"/>
      <c r="ICE29" s="6"/>
      <c r="ICF29" s="6"/>
      <c r="ICG29" s="6"/>
      <c r="ICH29" s="6"/>
      <c r="ICI29" s="6"/>
      <c r="ICJ29" s="6"/>
      <c r="ICK29" s="6"/>
      <c r="ICL29" s="6"/>
      <c r="ICM29" s="6"/>
      <c r="ICN29" s="6"/>
      <c r="ICO29" s="6"/>
      <c r="ICP29" s="6"/>
      <c r="ICQ29" s="6"/>
      <c r="ICR29" s="6"/>
      <c r="ICS29" s="6"/>
      <c r="ICT29" s="6"/>
      <c r="ICU29" s="6"/>
      <c r="ICV29" s="6"/>
      <c r="ICW29" s="6"/>
      <c r="ICX29" s="6"/>
      <c r="ICY29" s="6"/>
      <c r="ICZ29" s="6"/>
      <c r="IDA29" s="6"/>
      <c r="IDB29" s="6"/>
      <c r="IDC29" s="6"/>
      <c r="IDD29" s="6"/>
      <c r="IDE29" s="6"/>
      <c r="IDF29" s="6"/>
      <c r="IDG29" s="6"/>
      <c r="IDH29" s="6"/>
      <c r="IDI29" s="6"/>
      <c r="IDJ29" s="6"/>
      <c r="IDK29" s="6"/>
      <c r="IDL29" s="6"/>
      <c r="IDM29" s="6"/>
      <c r="IDN29" s="6"/>
      <c r="IDO29" s="6"/>
      <c r="IDP29" s="6"/>
      <c r="IDQ29" s="6"/>
      <c r="IDR29" s="6"/>
      <c r="IDS29" s="6"/>
      <c r="IDT29" s="6"/>
      <c r="IDU29" s="6"/>
      <c r="IDV29" s="6"/>
      <c r="IDW29" s="6"/>
      <c r="IDX29" s="6"/>
      <c r="IDY29" s="6"/>
      <c r="IDZ29" s="6"/>
      <c r="IEA29" s="6"/>
      <c r="IEB29" s="6"/>
      <c r="IEC29" s="6"/>
      <c r="IED29" s="6"/>
      <c r="IEE29" s="6"/>
      <c r="IEF29" s="6"/>
      <c r="IEG29" s="6"/>
      <c r="IEH29" s="6"/>
      <c r="IEI29" s="6"/>
      <c r="IEJ29" s="6"/>
      <c r="IEK29" s="6"/>
      <c r="IEL29" s="6"/>
      <c r="IEM29" s="6"/>
      <c r="IEN29" s="6"/>
      <c r="IEO29" s="6"/>
      <c r="IEP29" s="6"/>
      <c r="IEQ29" s="6"/>
      <c r="IER29" s="6"/>
      <c r="IES29" s="6"/>
      <c r="IET29" s="6"/>
      <c r="IEU29" s="6"/>
      <c r="IEV29" s="6"/>
      <c r="IEW29" s="6"/>
      <c r="IEX29" s="6"/>
      <c r="IEY29" s="6"/>
      <c r="IEZ29" s="6"/>
      <c r="IFA29" s="6"/>
      <c r="IFB29" s="6"/>
      <c r="IFC29" s="6"/>
      <c r="IFD29" s="6"/>
      <c r="IFE29" s="6"/>
      <c r="IFF29" s="6"/>
      <c r="IFG29" s="6"/>
      <c r="IFH29" s="6"/>
      <c r="IFI29" s="6"/>
      <c r="IFJ29" s="6"/>
      <c r="IFK29" s="6"/>
      <c r="IFL29" s="6"/>
      <c r="IFM29" s="6"/>
      <c r="IFN29" s="6"/>
      <c r="IFO29" s="6"/>
      <c r="IFP29" s="6"/>
      <c r="IFQ29" s="6"/>
      <c r="IFR29" s="6"/>
      <c r="IFS29" s="6"/>
      <c r="IFT29" s="6"/>
      <c r="IFU29" s="6"/>
      <c r="IFV29" s="6"/>
      <c r="IFW29" s="6"/>
      <c r="IFX29" s="6"/>
      <c r="IFY29" s="6"/>
      <c r="IFZ29" s="6"/>
      <c r="IGA29" s="6"/>
      <c r="IGB29" s="6"/>
      <c r="IGC29" s="6"/>
      <c r="IGD29" s="6"/>
      <c r="IGE29" s="6"/>
      <c r="IGF29" s="6"/>
      <c r="IGG29" s="6"/>
      <c r="IGH29" s="6"/>
      <c r="IGI29" s="6"/>
      <c r="IGJ29" s="6"/>
      <c r="IGK29" s="6"/>
      <c r="IGL29" s="6"/>
      <c r="IGM29" s="6"/>
      <c r="IGN29" s="6"/>
      <c r="IGO29" s="6"/>
      <c r="IGP29" s="6"/>
      <c r="IGQ29" s="6"/>
      <c r="IGR29" s="6"/>
      <c r="IGS29" s="6"/>
      <c r="IGT29" s="6"/>
      <c r="IGU29" s="6"/>
      <c r="IGV29" s="6"/>
      <c r="IGW29" s="6"/>
      <c r="IGX29" s="6"/>
      <c r="IGY29" s="6"/>
      <c r="IGZ29" s="6"/>
      <c r="IHA29" s="6"/>
      <c r="IHB29" s="6"/>
      <c r="IHC29" s="6"/>
      <c r="IHD29" s="6"/>
      <c r="IHE29" s="6"/>
      <c r="IHF29" s="6"/>
      <c r="IHG29" s="6"/>
      <c r="IHH29" s="6"/>
      <c r="IHI29" s="6"/>
      <c r="IHJ29" s="6"/>
      <c r="IHK29" s="6"/>
      <c r="IHL29" s="6"/>
      <c r="IHM29" s="6"/>
      <c r="IHN29" s="6"/>
      <c r="IHO29" s="6"/>
      <c r="IHP29" s="6"/>
      <c r="IHQ29" s="6"/>
      <c r="IHR29" s="6"/>
      <c r="IHS29" s="6"/>
      <c r="IHT29" s="6"/>
      <c r="IHU29" s="6"/>
      <c r="IHV29" s="6"/>
      <c r="IHW29" s="6"/>
      <c r="IHX29" s="6"/>
      <c r="IHY29" s="6"/>
      <c r="IHZ29" s="6"/>
      <c r="IIA29" s="6"/>
      <c r="IIB29" s="6"/>
      <c r="IIC29" s="6"/>
      <c r="IID29" s="6"/>
      <c r="IIE29" s="6"/>
      <c r="IIF29" s="6"/>
      <c r="IIG29" s="6"/>
      <c r="IIH29" s="6"/>
      <c r="III29" s="6"/>
      <c r="IIJ29" s="6"/>
      <c r="IIK29" s="6"/>
      <c r="IIL29" s="6"/>
      <c r="IIM29" s="6"/>
      <c r="IIN29" s="6"/>
      <c r="IIO29" s="6"/>
      <c r="IIP29" s="6"/>
      <c r="IIQ29" s="6"/>
      <c r="IIR29" s="6"/>
      <c r="IIS29" s="6"/>
      <c r="IIT29" s="6"/>
      <c r="IIU29" s="6"/>
      <c r="IIV29" s="6"/>
      <c r="IIW29" s="6"/>
      <c r="IIX29" s="6"/>
      <c r="IIY29" s="6"/>
      <c r="IIZ29" s="6"/>
      <c r="IJA29" s="6"/>
      <c r="IJB29" s="6"/>
      <c r="IJC29" s="6"/>
      <c r="IJD29" s="6"/>
      <c r="IJE29" s="6"/>
      <c r="IJF29" s="6"/>
      <c r="IJG29" s="6"/>
      <c r="IJH29" s="6"/>
      <c r="IJI29" s="6"/>
      <c r="IJJ29" s="6"/>
      <c r="IJK29" s="6"/>
      <c r="IJL29" s="6"/>
      <c r="IJM29" s="6"/>
      <c r="IJN29" s="6"/>
      <c r="IJO29" s="6"/>
      <c r="IJP29" s="6"/>
      <c r="IJQ29" s="6"/>
      <c r="IJR29" s="6"/>
      <c r="IJS29" s="6"/>
      <c r="IJT29" s="6"/>
      <c r="IJU29" s="6"/>
      <c r="IJV29" s="6"/>
      <c r="IJW29" s="6"/>
      <c r="IJX29" s="6"/>
      <c r="IJY29" s="6"/>
      <c r="IJZ29" s="6"/>
      <c r="IKA29" s="6"/>
      <c r="IKB29" s="6"/>
      <c r="IKC29" s="6"/>
      <c r="IKD29" s="6"/>
      <c r="IKE29" s="6"/>
      <c r="IKF29" s="6"/>
      <c r="IKG29" s="6"/>
      <c r="IKH29" s="6"/>
      <c r="IKI29" s="6"/>
      <c r="IKJ29" s="6"/>
      <c r="IKK29" s="6"/>
      <c r="IKL29" s="6"/>
      <c r="IKM29" s="6"/>
      <c r="IKN29" s="6"/>
      <c r="IKO29" s="6"/>
      <c r="IKP29" s="6"/>
      <c r="IKQ29" s="6"/>
      <c r="IKR29" s="6"/>
      <c r="IKS29" s="6"/>
      <c r="IKT29" s="6"/>
      <c r="IKU29" s="6"/>
      <c r="IKV29" s="6"/>
      <c r="IKW29" s="6"/>
      <c r="IKX29" s="6"/>
      <c r="IKY29" s="6"/>
      <c r="IKZ29" s="6"/>
      <c r="ILA29" s="6"/>
      <c r="ILB29" s="6"/>
      <c r="ILC29" s="6"/>
      <c r="ILD29" s="6"/>
      <c r="ILE29" s="6"/>
      <c r="ILF29" s="6"/>
      <c r="ILG29" s="6"/>
      <c r="ILH29" s="6"/>
      <c r="ILI29" s="6"/>
      <c r="ILJ29" s="6"/>
      <c r="ILK29" s="6"/>
      <c r="ILL29" s="6"/>
      <c r="ILM29" s="6"/>
      <c r="ILN29" s="6"/>
      <c r="ILO29" s="6"/>
      <c r="ILP29" s="6"/>
      <c r="ILQ29" s="6"/>
      <c r="ILR29" s="6"/>
      <c r="ILS29" s="6"/>
      <c r="ILT29" s="6"/>
      <c r="ILU29" s="6"/>
      <c r="ILV29" s="6"/>
      <c r="ILW29" s="6"/>
      <c r="ILX29" s="6"/>
      <c r="ILY29" s="6"/>
      <c r="ILZ29" s="6"/>
      <c r="IMA29" s="6"/>
      <c r="IMB29" s="6"/>
      <c r="IMC29" s="6"/>
      <c r="IMD29" s="6"/>
      <c r="IME29" s="6"/>
      <c r="IMF29" s="6"/>
      <c r="IMG29" s="6"/>
      <c r="IMH29" s="6"/>
      <c r="IMI29" s="6"/>
      <c r="IMJ29" s="6"/>
      <c r="IMK29" s="6"/>
      <c r="IML29" s="6"/>
      <c r="IMM29" s="6"/>
      <c r="IMN29" s="6"/>
      <c r="IMO29" s="6"/>
      <c r="IMP29" s="6"/>
      <c r="IMQ29" s="6"/>
      <c r="IMR29" s="6"/>
      <c r="IMS29" s="6"/>
      <c r="IMT29" s="6"/>
      <c r="IMU29" s="6"/>
      <c r="IMV29" s="6"/>
      <c r="IMW29" s="6"/>
      <c r="IMX29" s="6"/>
      <c r="IMY29" s="6"/>
      <c r="IMZ29" s="6"/>
      <c r="INA29" s="6"/>
      <c r="INB29" s="6"/>
      <c r="INC29" s="6"/>
      <c r="IND29" s="6"/>
      <c r="INE29" s="6"/>
      <c r="INF29" s="6"/>
      <c r="ING29" s="6"/>
      <c r="INH29" s="6"/>
      <c r="INI29" s="6"/>
      <c r="INJ29" s="6"/>
      <c r="INK29" s="6"/>
      <c r="INL29" s="6"/>
      <c r="INM29" s="6"/>
      <c r="INN29" s="6"/>
      <c r="INO29" s="6"/>
      <c r="INP29" s="6"/>
      <c r="INQ29" s="6"/>
      <c r="INR29" s="6"/>
      <c r="INS29" s="6"/>
      <c r="INT29" s="6"/>
      <c r="INU29" s="6"/>
      <c r="INV29" s="6"/>
      <c r="INW29" s="6"/>
      <c r="INX29" s="6"/>
      <c r="INY29" s="6"/>
      <c r="INZ29" s="6"/>
      <c r="IOA29" s="6"/>
      <c r="IOB29" s="6"/>
      <c r="IOC29" s="6"/>
      <c r="IOD29" s="6"/>
      <c r="IOE29" s="6"/>
      <c r="IOF29" s="6"/>
      <c r="IOG29" s="6"/>
      <c r="IOH29" s="6"/>
      <c r="IOI29" s="6"/>
      <c r="IOJ29" s="6"/>
      <c r="IOK29" s="6"/>
      <c r="IOL29" s="6"/>
      <c r="IOM29" s="6"/>
      <c r="ION29" s="6"/>
      <c r="IOO29" s="6"/>
      <c r="IOP29" s="6"/>
      <c r="IOQ29" s="6"/>
      <c r="IOR29" s="6"/>
      <c r="IOS29" s="6"/>
      <c r="IOT29" s="6"/>
      <c r="IOU29" s="6"/>
      <c r="IOV29" s="6"/>
      <c r="IOW29" s="6"/>
      <c r="IOX29" s="6"/>
      <c r="IOY29" s="6"/>
      <c r="IOZ29" s="6"/>
      <c r="IPA29" s="6"/>
      <c r="IPB29" s="6"/>
      <c r="IPC29" s="6"/>
      <c r="IPD29" s="6"/>
      <c r="IPE29" s="6"/>
      <c r="IPF29" s="6"/>
      <c r="IPG29" s="6"/>
      <c r="IPH29" s="6"/>
      <c r="IPI29" s="6"/>
      <c r="IPJ29" s="6"/>
      <c r="IPK29" s="6"/>
      <c r="IPL29" s="6"/>
      <c r="IPM29" s="6"/>
      <c r="IPN29" s="6"/>
      <c r="IPO29" s="6"/>
      <c r="IPP29" s="6"/>
      <c r="IPQ29" s="6"/>
      <c r="IPR29" s="6"/>
      <c r="IPS29" s="6"/>
      <c r="IPT29" s="6"/>
      <c r="IPU29" s="6"/>
      <c r="IPV29" s="6"/>
      <c r="IPW29" s="6"/>
      <c r="IPX29" s="6"/>
      <c r="IPY29" s="6"/>
      <c r="IPZ29" s="6"/>
      <c r="IQA29" s="6"/>
      <c r="IQB29" s="6"/>
      <c r="IQC29" s="6"/>
      <c r="IQD29" s="6"/>
      <c r="IQE29" s="6"/>
      <c r="IQF29" s="6"/>
      <c r="IQG29" s="6"/>
      <c r="IQH29" s="6"/>
      <c r="IQI29" s="6"/>
      <c r="IQJ29" s="6"/>
      <c r="IQK29" s="6"/>
      <c r="IQL29" s="6"/>
      <c r="IQM29" s="6"/>
      <c r="IQN29" s="6"/>
      <c r="IQO29" s="6"/>
      <c r="IQP29" s="6"/>
      <c r="IQQ29" s="6"/>
      <c r="IQR29" s="6"/>
      <c r="IQS29" s="6"/>
      <c r="IQT29" s="6"/>
      <c r="IQU29" s="6"/>
      <c r="IQV29" s="6"/>
      <c r="IQW29" s="6"/>
      <c r="IQX29" s="6"/>
      <c r="IQY29" s="6"/>
      <c r="IQZ29" s="6"/>
      <c r="IRA29" s="6"/>
      <c r="IRB29" s="6"/>
      <c r="IRC29" s="6"/>
      <c r="IRD29" s="6"/>
      <c r="IRE29" s="6"/>
      <c r="IRF29" s="6"/>
      <c r="IRG29" s="6"/>
      <c r="IRH29" s="6"/>
      <c r="IRI29" s="6"/>
      <c r="IRJ29" s="6"/>
      <c r="IRK29" s="6"/>
      <c r="IRL29" s="6"/>
      <c r="IRM29" s="6"/>
      <c r="IRN29" s="6"/>
      <c r="IRO29" s="6"/>
      <c r="IRP29" s="6"/>
      <c r="IRQ29" s="6"/>
      <c r="IRR29" s="6"/>
      <c r="IRS29" s="6"/>
      <c r="IRT29" s="6"/>
      <c r="IRU29" s="6"/>
      <c r="IRV29" s="6"/>
      <c r="IRW29" s="6"/>
      <c r="IRX29" s="6"/>
      <c r="IRY29" s="6"/>
      <c r="IRZ29" s="6"/>
      <c r="ISA29" s="6"/>
      <c r="ISB29" s="6"/>
      <c r="ISC29" s="6"/>
      <c r="ISD29" s="6"/>
      <c r="ISE29" s="6"/>
      <c r="ISF29" s="6"/>
      <c r="ISG29" s="6"/>
      <c r="ISH29" s="6"/>
      <c r="ISI29" s="6"/>
      <c r="ISJ29" s="6"/>
      <c r="ISK29" s="6"/>
      <c r="ISL29" s="6"/>
      <c r="ISM29" s="6"/>
      <c r="ISN29" s="6"/>
      <c r="ISO29" s="6"/>
      <c r="ISP29" s="6"/>
      <c r="ISQ29" s="6"/>
      <c r="ISR29" s="6"/>
      <c r="ISS29" s="6"/>
      <c r="IST29" s="6"/>
      <c r="ISU29" s="6"/>
      <c r="ISV29" s="6"/>
      <c r="ISW29" s="6"/>
      <c r="ISX29" s="6"/>
      <c r="ISY29" s="6"/>
      <c r="ISZ29" s="6"/>
      <c r="ITA29" s="6"/>
      <c r="ITB29" s="6"/>
      <c r="ITC29" s="6"/>
      <c r="ITD29" s="6"/>
      <c r="ITE29" s="6"/>
      <c r="ITF29" s="6"/>
      <c r="ITG29" s="6"/>
      <c r="ITH29" s="6"/>
      <c r="ITI29" s="6"/>
      <c r="ITJ29" s="6"/>
      <c r="ITK29" s="6"/>
      <c r="ITL29" s="6"/>
      <c r="ITM29" s="6"/>
      <c r="ITN29" s="6"/>
      <c r="ITO29" s="6"/>
      <c r="ITP29" s="6"/>
      <c r="ITQ29" s="6"/>
      <c r="ITR29" s="6"/>
      <c r="ITS29" s="6"/>
      <c r="ITT29" s="6"/>
      <c r="ITU29" s="6"/>
      <c r="ITV29" s="6"/>
      <c r="ITW29" s="6"/>
      <c r="ITX29" s="6"/>
      <c r="ITY29" s="6"/>
      <c r="ITZ29" s="6"/>
      <c r="IUA29" s="6"/>
      <c r="IUB29" s="6"/>
      <c r="IUC29" s="6"/>
      <c r="IUD29" s="6"/>
      <c r="IUE29" s="6"/>
      <c r="IUF29" s="6"/>
      <c r="IUG29" s="6"/>
      <c r="IUH29" s="6"/>
      <c r="IUI29" s="6"/>
      <c r="IUJ29" s="6"/>
      <c r="IUK29" s="6"/>
      <c r="IUL29" s="6"/>
      <c r="IUM29" s="6"/>
      <c r="IUN29" s="6"/>
      <c r="IUO29" s="6"/>
      <c r="IUP29" s="6"/>
      <c r="IUQ29" s="6"/>
      <c r="IUR29" s="6"/>
      <c r="IUS29" s="6"/>
      <c r="IUT29" s="6"/>
      <c r="IUU29" s="6"/>
      <c r="IUV29" s="6"/>
      <c r="IUW29" s="6"/>
      <c r="IUX29" s="6"/>
      <c r="IUY29" s="6"/>
      <c r="IUZ29" s="6"/>
      <c r="IVA29" s="6"/>
      <c r="IVB29" s="6"/>
      <c r="IVC29" s="6"/>
      <c r="IVD29" s="6"/>
      <c r="IVE29" s="6"/>
      <c r="IVF29" s="6"/>
      <c r="IVG29" s="6"/>
      <c r="IVH29" s="6"/>
      <c r="IVI29" s="6"/>
      <c r="IVJ29" s="6"/>
      <c r="IVK29" s="6"/>
      <c r="IVL29" s="6"/>
      <c r="IVM29" s="6"/>
      <c r="IVN29" s="6"/>
      <c r="IVO29" s="6"/>
      <c r="IVP29" s="6"/>
      <c r="IVQ29" s="6"/>
      <c r="IVR29" s="6"/>
      <c r="IVS29" s="6"/>
      <c r="IVT29" s="6"/>
      <c r="IVU29" s="6"/>
      <c r="IVV29" s="6"/>
      <c r="IVW29" s="6"/>
      <c r="IVX29" s="6"/>
      <c r="IVY29" s="6"/>
      <c r="IVZ29" s="6"/>
      <c r="IWA29" s="6"/>
      <c r="IWB29" s="6"/>
      <c r="IWC29" s="6"/>
      <c r="IWD29" s="6"/>
      <c r="IWE29" s="6"/>
      <c r="IWF29" s="6"/>
      <c r="IWG29" s="6"/>
      <c r="IWH29" s="6"/>
      <c r="IWI29" s="6"/>
      <c r="IWJ29" s="6"/>
      <c r="IWK29" s="6"/>
      <c r="IWL29" s="6"/>
      <c r="IWM29" s="6"/>
      <c r="IWN29" s="6"/>
      <c r="IWO29" s="6"/>
      <c r="IWP29" s="6"/>
      <c r="IWQ29" s="6"/>
      <c r="IWR29" s="6"/>
      <c r="IWS29" s="6"/>
      <c r="IWT29" s="6"/>
      <c r="IWU29" s="6"/>
      <c r="IWV29" s="6"/>
      <c r="IWW29" s="6"/>
      <c r="IWX29" s="6"/>
      <c r="IWY29" s="6"/>
      <c r="IWZ29" s="6"/>
      <c r="IXA29" s="6"/>
      <c r="IXB29" s="6"/>
      <c r="IXC29" s="6"/>
      <c r="IXD29" s="6"/>
      <c r="IXE29" s="6"/>
      <c r="IXF29" s="6"/>
      <c r="IXG29" s="6"/>
      <c r="IXH29" s="6"/>
      <c r="IXI29" s="6"/>
      <c r="IXJ29" s="6"/>
      <c r="IXK29" s="6"/>
      <c r="IXL29" s="6"/>
      <c r="IXM29" s="6"/>
      <c r="IXN29" s="6"/>
      <c r="IXO29" s="6"/>
      <c r="IXP29" s="6"/>
      <c r="IXQ29" s="6"/>
      <c r="IXR29" s="6"/>
      <c r="IXS29" s="6"/>
      <c r="IXT29" s="6"/>
      <c r="IXU29" s="6"/>
      <c r="IXV29" s="6"/>
      <c r="IXW29" s="6"/>
      <c r="IXX29" s="6"/>
      <c r="IXY29" s="6"/>
      <c r="IXZ29" s="6"/>
      <c r="IYA29" s="6"/>
      <c r="IYB29" s="6"/>
      <c r="IYC29" s="6"/>
      <c r="IYD29" s="6"/>
      <c r="IYE29" s="6"/>
      <c r="IYF29" s="6"/>
      <c r="IYG29" s="6"/>
      <c r="IYH29" s="6"/>
      <c r="IYI29" s="6"/>
      <c r="IYJ29" s="6"/>
      <c r="IYK29" s="6"/>
      <c r="IYL29" s="6"/>
      <c r="IYM29" s="6"/>
      <c r="IYN29" s="6"/>
      <c r="IYO29" s="6"/>
      <c r="IYP29" s="6"/>
      <c r="IYQ29" s="6"/>
      <c r="IYR29" s="6"/>
      <c r="IYS29" s="6"/>
      <c r="IYT29" s="6"/>
      <c r="IYU29" s="6"/>
      <c r="IYV29" s="6"/>
      <c r="IYW29" s="6"/>
      <c r="IYX29" s="6"/>
      <c r="IYY29" s="6"/>
      <c r="IYZ29" s="6"/>
      <c r="IZA29" s="6"/>
      <c r="IZB29" s="6"/>
      <c r="IZC29" s="6"/>
      <c r="IZD29" s="6"/>
      <c r="IZE29" s="6"/>
      <c r="IZF29" s="6"/>
      <c r="IZG29" s="6"/>
      <c r="IZH29" s="6"/>
      <c r="IZI29" s="6"/>
      <c r="IZJ29" s="6"/>
      <c r="IZK29" s="6"/>
      <c r="IZL29" s="6"/>
      <c r="IZM29" s="6"/>
      <c r="IZN29" s="6"/>
      <c r="IZO29" s="6"/>
      <c r="IZP29" s="6"/>
      <c r="IZQ29" s="6"/>
      <c r="IZR29" s="6"/>
      <c r="IZS29" s="6"/>
      <c r="IZT29" s="6"/>
      <c r="IZU29" s="6"/>
      <c r="IZV29" s="6"/>
      <c r="IZW29" s="6"/>
      <c r="IZX29" s="6"/>
      <c r="IZY29" s="6"/>
      <c r="IZZ29" s="6"/>
      <c r="JAA29" s="6"/>
      <c r="JAB29" s="6"/>
      <c r="JAC29" s="6"/>
      <c r="JAD29" s="6"/>
      <c r="JAE29" s="6"/>
      <c r="JAF29" s="6"/>
      <c r="JAG29" s="6"/>
      <c r="JAH29" s="6"/>
      <c r="JAI29" s="6"/>
      <c r="JAJ29" s="6"/>
      <c r="JAK29" s="6"/>
      <c r="JAL29" s="6"/>
      <c r="JAM29" s="6"/>
      <c r="JAN29" s="6"/>
      <c r="JAO29" s="6"/>
      <c r="JAP29" s="6"/>
      <c r="JAQ29" s="6"/>
      <c r="JAR29" s="6"/>
      <c r="JAS29" s="6"/>
      <c r="JAT29" s="6"/>
      <c r="JAU29" s="6"/>
      <c r="JAV29" s="6"/>
      <c r="JAW29" s="6"/>
      <c r="JAX29" s="6"/>
      <c r="JAY29" s="6"/>
      <c r="JAZ29" s="6"/>
      <c r="JBA29" s="6"/>
      <c r="JBB29" s="6"/>
      <c r="JBC29" s="6"/>
      <c r="JBD29" s="6"/>
      <c r="JBE29" s="6"/>
      <c r="JBF29" s="6"/>
      <c r="JBG29" s="6"/>
      <c r="JBH29" s="6"/>
      <c r="JBI29" s="6"/>
      <c r="JBJ29" s="6"/>
      <c r="JBK29" s="6"/>
      <c r="JBL29" s="6"/>
      <c r="JBM29" s="6"/>
      <c r="JBN29" s="6"/>
      <c r="JBO29" s="6"/>
      <c r="JBP29" s="6"/>
      <c r="JBQ29" s="6"/>
      <c r="JBR29" s="6"/>
      <c r="JBS29" s="6"/>
      <c r="JBT29" s="6"/>
      <c r="JBU29" s="6"/>
      <c r="JBV29" s="6"/>
      <c r="JBW29" s="6"/>
      <c r="JBX29" s="6"/>
      <c r="JBY29" s="6"/>
      <c r="JBZ29" s="6"/>
      <c r="JCA29" s="6"/>
      <c r="JCB29" s="6"/>
      <c r="JCC29" s="6"/>
      <c r="JCD29" s="6"/>
      <c r="JCE29" s="6"/>
      <c r="JCF29" s="6"/>
      <c r="JCG29" s="6"/>
      <c r="JCH29" s="6"/>
      <c r="JCI29" s="6"/>
      <c r="JCJ29" s="6"/>
      <c r="JCK29" s="6"/>
      <c r="JCL29" s="6"/>
      <c r="JCM29" s="6"/>
      <c r="JCN29" s="6"/>
      <c r="JCO29" s="6"/>
      <c r="JCP29" s="6"/>
      <c r="JCQ29" s="6"/>
      <c r="JCR29" s="6"/>
      <c r="JCS29" s="6"/>
      <c r="JCT29" s="6"/>
      <c r="JCU29" s="6"/>
      <c r="JCV29" s="6"/>
      <c r="JCW29" s="6"/>
      <c r="JCX29" s="6"/>
      <c r="JCY29" s="6"/>
      <c r="JCZ29" s="6"/>
      <c r="JDA29" s="6"/>
      <c r="JDB29" s="6"/>
      <c r="JDC29" s="6"/>
      <c r="JDD29" s="6"/>
      <c r="JDE29" s="6"/>
      <c r="JDF29" s="6"/>
      <c r="JDG29" s="6"/>
      <c r="JDH29" s="6"/>
      <c r="JDI29" s="6"/>
      <c r="JDJ29" s="6"/>
      <c r="JDK29" s="6"/>
      <c r="JDL29" s="6"/>
      <c r="JDM29" s="6"/>
      <c r="JDN29" s="6"/>
      <c r="JDO29" s="6"/>
      <c r="JDP29" s="6"/>
      <c r="JDQ29" s="6"/>
      <c r="JDR29" s="6"/>
      <c r="JDS29" s="6"/>
      <c r="JDT29" s="6"/>
      <c r="JDU29" s="6"/>
      <c r="JDV29" s="6"/>
      <c r="JDW29" s="6"/>
      <c r="JDX29" s="6"/>
      <c r="JDY29" s="6"/>
      <c r="JDZ29" s="6"/>
      <c r="JEA29" s="6"/>
      <c r="JEB29" s="6"/>
      <c r="JEC29" s="6"/>
      <c r="JED29" s="6"/>
      <c r="JEE29" s="6"/>
      <c r="JEF29" s="6"/>
      <c r="JEG29" s="6"/>
      <c r="JEH29" s="6"/>
      <c r="JEI29" s="6"/>
      <c r="JEJ29" s="6"/>
      <c r="JEK29" s="6"/>
      <c r="JEL29" s="6"/>
      <c r="JEM29" s="6"/>
      <c r="JEN29" s="6"/>
      <c r="JEO29" s="6"/>
      <c r="JEP29" s="6"/>
      <c r="JEQ29" s="6"/>
      <c r="JER29" s="6"/>
      <c r="JES29" s="6"/>
      <c r="JET29" s="6"/>
      <c r="JEU29" s="6"/>
      <c r="JEV29" s="6"/>
      <c r="JEW29" s="6"/>
      <c r="JEX29" s="6"/>
      <c r="JEY29" s="6"/>
      <c r="JEZ29" s="6"/>
      <c r="JFA29" s="6"/>
      <c r="JFB29" s="6"/>
      <c r="JFC29" s="6"/>
      <c r="JFD29" s="6"/>
      <c r="JFE29" s="6"/>
      <c r="JFF29" s="6"/>
      <c r="JFG29" s="6"/>
      <c r="JFH29" s="6"/>
      <c r="JFI29" s="6"/>
      <c r="JFJ29" s="6"/>
      <c r="JFK29" s="6"/>
      <c r="JFL29" s="6"/>
      <c r="JFM29" s="6"/>
      <c r="JFN29" s="6"/>
      <c r="JFO29" s="6"/>
      <c r="JFP29" s="6"/>
      <c r="JFQ29" s="6"/>
      <c r="JFR29" s="6"/>
      <c r="JFS29" s="6"/>
      <c r="JFT29" s="6"/>
      <c r="JFU29" s="6"/>
      <c r="JFV29" s="6"/>
      <c r="JFW29" s="6"/>
      <c r="JFX29" s="6"/>
      <c r="JFY29" s="6"/>
      <c r="JFZ29" s="6"/>
      <c r="JGA29" s="6"/>
      <c r="JGB29" s="6"/>
      <c r="JGC29" s="6"/>
      <c r="JGD29" s="6"/>
      <c r="JGE29" s="6"/>
      <c r="JGF29" s="6"/>
      <c r="JGG29" s="6"/>
      <c r="JGH29" s="6"/>
      <c r="JGI29" s="6"/>
      <c r="JGJ29" s="6"/>
      <c r="JGK29" s="6"/>
      <c r="JGL29" s="6"/>
      <c r="JGM29" s="6"/>
      <c r="JGN29" s="6"/>
      <c r="JGO29" s="6"/>
      <c r="JGP29" s="6"/>
      <c r="JGQ29" s="6"/>
      <c r="JGR29" s="6"/>
      <c r="JGS29" s="6"/>
      <c r="JGT29" s="6"/>
      <c r="JGU29" s="6"/>
      <c r="JGV29" s="6"/>
      <c r="JGW29" s="6"/>
      <c r="JGX29" s="6"/>
      <c r="JGY29" s="6"/>
      <c r="JGZ29" s="6"/>
      <c r="JHA29" s="6"/>
      <c r="JHB29" s="6"/>
      <c r="JHC29" s="6"/>
      <c r="JHD29" s="6"/>
      <c r="JHE29" s="6"/>
      <c r="JHF29" s="6"/>
      <c r="JHG29" s="6"/>
      <c r="JHH29" s="6"/>
      <c r="JHI29" s="6"/>
      <c r="JHJ29" s="6"/>
      <c r="JHK29" s="6"/>
      <c r="JHL29" s="6"/>
      <c r="JHM29" s="6"/>
      <c r="JHN29" s="6"/>
      <c r="JHO29" s="6"/>
      <c r="JHP29" s="6"/>
      <c r="JHQ29" s="6"/>
      <c r="JHR29" s="6"/>
      <c r="JHS29" s="6"/>
      <c r="JHT29" s="6"/>
      <c r="JHU29" s="6"/>
      <c r="JHV29" s="6"/>
      <c r="JHW29" s="6"/>
      <c r="JHX29" s="6"/>
      <c r="JHY29" s="6"/>
      <c r="JHZ29" s="6"/>
      <c r="JIA29" s="6"/>
      <c r="JIB29" s="6"/>
      <c r="JIC29" s="6"/>
      <c r="JID29" s="6"/>
      <c r="JIE29" s="6"/>
      <c r="JIF29" s="6"/>
      <c r="JIG29" s="6"/>
      <c r="JIH29" s="6"/>
      <c r="JII29" s="6"/>
      <c r="JIJ29" s="6"/>
      <c r="JIK29" s="6"/>
      <c r="JIL29" s="6"/>
      <c r="JIM29" s="6"/>
      <c r="JIN29" s="6"/>
      <c r="JIO29" s="6"/>
      <c r="JIP29" s="6"/>
      <c r="JIQ29" s="6"/>
      <c r="JIR29" s="6"/>
      <c r="JIS29" s="6"/>
      <c r="JIT29" s="6"/>
      <c r="JIU29" s="6"/>
      <c r="JIV29" s="6"/>
      <c r="JIW29" s="6"/>
      <c r="JIX29" s="6"/>
      <c r="JIY29" s="6"/>
      <c r="JIZ29" s="6"/>
      <c r="JJA29" s="6"/>
      <c r="JJB29" s="6"/>
      <c r="JJC29" s="6"/>
      <c r="JJD29" s="6"/>
      <c r="JJE29" s="6"/>
      <c r="JJF29" s="6"/>
      <c r="JJG29" s="6"/>
      <c r="JJH29" s="6"/>
      <c r="JJI29" s="6"/>
      <c r="JJJ29" s="6"/>
      <c r="JJK29" s="6"/>
      <c r="JJL29" s="6"/>
      <c r="JJM29" s="6"/>
      <c r="JJN29" s="6"/>
      <c r="JJO29" s="6"/>
      <c r="JJP29" s="6"/>
      <c r="JJQ29" s="6"/>
      <c r="JJR29" s="6"/>
      <c r="JJS29" s="6"/>
      <c r="JJT29" s="6"/>
      <c r="JJU29" s="6"/>
      <c r="JJV29" s="6"/>
      <c r="JJW29" s="6"/>
      <c r="JJX29" s="6"/>
      <c r="JJY29" s="6"/>
      <c r="JJZ29" s="6"/>
      <c r="JKA29" s="6"/>
      <c r="JKB29" s="6"/>
      <c r="JKC29" s="6"/>
      <c r="JKD29" s="6"/>
      <c r="JKE29" s="6"/>
      <c r="JKF29" s="6"/>
      <c r="JKG29" s="6"/>
      <c r="JKH29" s="6"/>
      <c r="JKI29" s="6"/>
      <c r="JKJ29" s="6"/>
      <c r="JKK29" s="6"/>
      <c r="JKL29" s="6"/>
      <c r="JKM29" s="6"/>
      <c r="JKN29" s="6"/>
      <c r="JKO29" s="6"/>
      <c r="JKP29" s="6"/>
      <c r="JKQ29" s="6"/>
      <c r="JKR29" s="6"/>
      <c r="JKS29" s="6"/>
      <c r="JKT29" s="6"/>
      <c r="JKU29" s="6"/>
      <c r="JKV29" s="6"/>
      <c r="JKW29" s="6"/>
      <c r="JKX29" s="6"/>
      <c r="JKY29" s="6"/>
      <c r="JKZ29" s="6"/>
      <c r="JLA29" s="6"/>
      <c r="JLB29" s="6"/>
      <c r="JLC29" s="6"/>
      <c r="JLD29" s="6"/>
      <c r="JLE29" s="6"/>
      <c r="JLF29" s="6"/>
      <c r="JLG29" s="6"/>
      <c r="JLH29" s="6"/>
      <c r="JLI29" s="6"/>
      <c r="JLJ29" s="6"/>
      <c r="JLK29" s="6"/>
      <c r="JLL29" s="6"/>
      <c r="JLM29" s="6"/>
      <c r="JLN29" s="6"/>
      <c r="JLO29" s="6"/>
      <c r="JLP29" s="6"/>
      <c r="JLQ29" s="6"/>
      <c r="JLR29" s="6"/>
      <c r="JLS29" s="6"/>
      <c r="JLT29" s="6"/>
      <c r="JLU29" s="6"/>
      <c r="JLV29" s="6"/>
      <c r="JLW29" s="6"/>
      <c r="JLX29" s="6"/>
      <c r="JLY29" s="6"/>
      <c r="JLZ29" s="6"/>
      <c r="JMA29" s="6"/>
      <c r="JMB29" s="6"/>
      <c r="JMC29" s="6"/>
      <c r="JMD29" s="6"/>
      <c r="JME29" s="6"/>
      <c r="JMF29" s="6"/>
      <c r="JMG29" s="6"/>
      <c r="JMH29" s="6"/>
      <c r="JMI29" s="6"/>
      <c r="JMJ29" s="6"/>
      <c r="JMK29" s="6"/>
      <c r="JML29" s="6"/>
      <c r="JMM29" s="6"/>
      <c r="JMN29" s="6"/>
      <c r="JMO29" s="6"/>
      <c r="JMP29" s="6"/>
      <c r="JMQ29" s="6"/>
      <c r="JMR29" s="6"/>
      <c r="JMS29" s="6"/>
      <c r="JMT29" s="6"/>
      <c r="JMU29" s="6"/>
      <c r="JMV29" s="6"/>
      <c r="JMW29" s="6"/>
      <c r="JMX29" s="6"/>
      <c r="JMY29" s="6"/>
      <c r="JMZ29" s="6"/>
      <c r="JNA29" s="6"/>
      <c r="JNB29" s="6"/>
      <c r="JNC29" s="6"/>
      <c r="JND29" s="6"/>
      <c r="JNE29" s="6"/>
      <c r="JNF29" s="6"/>
      <c r="JNG29" s="6"/>
      <c r="JNH29" s="6"/>
      <c r="JNI29" s="6"/>
      <c r="JNJ29" s="6"/>
      <c r="JNK29" s="6"/>
      <c r="JNL29" s="6"/>
      <c r="JNM29" s="6"/>
      <c r="JNN29" s="6"/>
      <c r="JNO29" s="6"/>
      <c r="JNP29" s="6"/>
      <c r="JNQ29" s="6"/>
      <c r="JNR29" s="6"/>
      <c r="JNS29" s="6"/>
      <c r="JNT29" s="6"/>
      <c r="JNU29" s="6"/>
      <c r="JNV29" s="6"/>
      <c r="JNW29" s="6"/>
      <c r="JNX29" s="6"/>
      <c r="JNY29" s="6"/>
      <c r="JNZ29" s="6"/>
      <c r="JOA29" s="6"/>
      <c r="JOB29" s="6"/>
      <c r="JOC29" s="6"/>
      <c r="JOD29" s="6"/>
      <c r="JOE29" s="6"/>
      <c r="JOF29" s="6"/>
      <c r="JOG29" s="6"/>
      <c r="JOH29" s="6"/>
      <c r="JOI29" s="6"/>
      <c r="JOJ29" s="6"/>
      <c r="JOK29" s="6"/>
      <c r="JOL29" s="6"/>
      <c r="JOM29" s="6"/>
      <c r="JON29" s="6"/>
      <c r="JOO29" s="6"/>
      <c r="JOP29" s="6"/>
      <c r="JOQ29" s="6"/>
      <c r="JOR29" s="6"/>
      <c r="JOS29" s="6"/>
      <c r="JOT29" s="6"/>
      <c r="JOU29" s="6"/>
      <c r="JOV29" s="6"/>
      <c r="JOW29" s="6"/>
      <c r="JOX29" s="6"/>
      <c r="JOY29" s="6"/>
      <c r="JOZ29" s="6"/>
      <c r="JPA29" s="6"/>
      <c r="JPB29" s="6"/>
      <c r="JPC29" s="6"/>
      <c r="JPD29" s="6"/>
      <c r="JPE29" s="6"/>
      <c r="JPF29" s="6"/>
      <c r="JPG29" s="6"/>
      <c r="JPH29" s="6"/>
      <c r="JPI29" s="6"/>
      <c r="JPJ29" s="6"/>
      <c r="JPK29" s="6"/>
      <c r="JPL29" s="6"/>
      <c r="JPM29" s="6"/>
      <c r="JPN29" s="6"/>
      <c r="JPO29" s="6"/>
      <c r="JPP29" s="6"/>
      <c r="JPQ29" s="6"/>
      <c r="JPR29" s="6"/>
      <c r="JPS29" s="6"/>
      <c r="JPT29" s="6"/>
      <c r="JPU29" s="6"/>
      <c r="JPV29" s="6"/>
      <c r="JPW29" s="6"/>
      <c r="JPX29" s="6"/>
      <c r="JPY29" s="6"/>
      <c r="JPZ29" s="6"/>
      <c r="JQA29" s="6"/>
      <c r="JQB29" s="6"/>
      <c r="JQC29" s="6"/>
      <c r="JQD29" s="6"/>
      <c r="JQE29" s="6"/>
      <c r="JQF29" s="6"/>
      <c r="JQG29" s="6"/>
      <c r="JQH29" s="6"/>
      <c r="JQI29" s="6"/>
      <c r="JQJ29" s="6"/>
      <c r="JQK29" s="6"/>
      <c r="JQL29" s="6"/>
      <c r="JQM29" s="6"/>
      <c r="JQN29" s="6"/>
      <c r="JQO29" s="6"/>
      <c r="JQP29" s="6"/>
      <c r="JQQ29" s="6"/>
      <c r="JQR29" s="6"/>
      <c r="JQS29" s="6"/>
      <c r="JQT29" s="6"/>
      <c r="JQU29" s="6"/>
      <c r="JQV29" s="6"/>
      <c r="JQW29" s="6"/>
      <c r="JQX29" s="6"/>
      <c r="JQY29" s="6"/>
      <c r="JQZ29" s="6"/>
      <c r="JRA29" s="6"/>
      <c r="JRB29" s="6"/>
      <c r="JRC29" s="6"/>
      <c r="JRD29" s="6"/>
      <c r="JRE29" s="6"/>
      <c r="JRF29" s="6"/>
      <c r="JRG29" s="6"/>
      <c r="JRH29" s="6"/>
      <c r="JRI29" s="6"/>
      <c r="JRJ29" s="6"/>
      <c r="JRK29" s="6"/>
      <c r="JRL29" s="6"/>
      <c r="JRM29" s="6"/>
      <c r="JRN29" s="6"/>
      <c r="JRO29" s="6"/>
      <c r="JRP29" s="6"/>
      <c r="JRQ29" s="6"/>
      <c r="JRR29" s="6"/>
      <c r="JRS29" s="6"/>
      <c r="JRT29" s="6"/>
      <c r="JRU29" s="6"/>
      <c r="JRV29" s="6"/>
      <c r="JRW29" s="6"/>
      <c r="JRX29" s="6"/>
      <c r="JRY29" s="6"/>
      <c r="JRZ29" s="6"/>
      <c r="JSA29" s="6"/>
      <c r="JSB29" s="6"/>
      <c r="JSC29" s="6"/>
      <c r="JSD29" s="6"/>
      <c r="JSE29" s="6"/>
      <c r="JSF29" s="6"/>
      <c r="JSG29" s="6"/>
      <c r="JSH29" s="6"/>
      <c r="JSI29" s="6"/>
      <c r="JSJ29" s="6"/>
      <c r="JSK29" s="6"/>
      <c r="JSL29" s="6"/>
      <c r="JSM29" s="6"/>
      <c r="JSN29" s="6"/>
      <c r="JSO29" s="6"/>
      <c r="JSP29" s="6"/>
      <c r="JSQ29" s="6"/>
      <c r="JSR29" s="6"/>
      <c r="JSS29" s="6"/>
      <c r="JST29" s="6"/>
      <c r="JSU29" s="6"/>
      <c r="JSV29" s="6"/>
      <c r="JSW29" s="6"/>
      <c r="JSX29" s="6"/>
      <c r="JSY29" s="6"/>
      <c r="JSZ29" s="6"/>
      <c r="JTA29" s="6"/>
      <c r="JTB29" s="6"/>
      <c r="JTC29" s="6"/>
      <c r="JTD29" s="6"/>
      <c r="JTE29" s="6"/>
      <c r="JTF29" s="6"/>
      <c r="JTG29" s="6"/>
      <c r="JTH29" s="6"/>
      <c r="JTI29" s="6"/>
      <c r="JTJ29" s="6"/>
      <c r="JTK29" s="6"/>
      <c r="JTL29" s="6"/>
      <c r="JTM29" s="6"/>
      <c r="JTN29" s="6"/>
      <c r="JTO29" s="6"/>
      <c r="JTP29" s="6"/>
      <c r="JTQ29" s="6"/>
      <c r="JTR29" s="6"/>
      <c r="JTS29" s="6"/>
      <c r="JTT29" s="6"/>
      <c r="JTU29" s="6"/>
      <c r="JTV29" s="6"/>
      <c r="JTW29" s="6"/>
      <c r="JTX29" s="6"/>
      <c r="JTY29" s="6"/>
      <c r="JTZ29" s="6"/>
      <c r="JUA29" s="6"/>
      <c r="JUB29" s="6"/>
      <c r="JUC29" s="6"/>
      <c r="JUD29" s="6"/>
      <c r="JUE29" s="6"/>
      <c r="JUF29" s="6"/>
      <c r="JUG29" s="6"/>
      <c r="JUH29" s="6"/>
      <c r="JUI29" s="6"/>
      <c r="JUJ29" s="6"/>
      <c r="JUK29" s="6"/>
      <c r="JUL29" s="6"/>
      <c r="JUM29" s="6"/>
      <c r="JUN29" s="6"/>
      <c r="JUO29" s="6"/>
      <c r="JUP29" s="6"/>
      <c r="JUQ29" s="6"/>
      <c r="JUR29" s="6"/>
      <c r="JUS29" s="6"/>
      <c r="JUT29" s="6"/>
      <c r="JUU29" s="6"/>
      <c r="JUV29" s="6"/>
      <c r="JUW29" s="6"/>
      <c r="JUX29" s="6"/>
      <c r="JUY29" s="6"/>
      <c r="JUZ29" s="6"/>
      <c r="JVA29" s="6"/>
      <c r="JVB29" s="6"/>
      <c r="JVC29" s="6"/>
      <c r="JVD29" s="6"/>
      <c r="JVE29" s="6"/>
      <c r="JVF29" s="6"/>
      <c r="JVG29" s="6"/>
      <c r="JVH29" s="6"/>
      <c r="JVI29" s="6"/>
      <c r="JVJ29" s="6"/>
      <c r="JVK29" s="6"/>
      <c r="JVL29" s="6"/>
      <c r="JVM29" s="6"/>
      <c r="JVN29" s="6"/>
      <c r="JVO29" s="6"/>
      <c r="JVP29" s="6"/>
      <c r="JVQ29" s="6"/>
      <c r="JVR29" s="6"/>
      <c r="JVS29" s="6"/>
      <c r="JVT29" s="6"/>
      <c r="JVU29" s="6"/>
      <c r="JVV29" s="6"/>
      <c r="JVW29" s="6"/>
      <c r="JVX29" s="6"/>
      <c r="JVY29" s="6"/>
      <c r="JVZ29" s="6"/>
      <c r="JWA29" s="6"/>
      <c r="JWB29" s="6"/>
      <c r="JWC29" s="6"/>
      <c r="JWD29" s="6"/>
      <c r="JWE29" s="6"/>
      <c r="JWF29" s="6"/>
      <c r="JWG29" s="6"/>
      <c r="JWH29" s="6"/>
      <c r="JWI29" s="6"/>
      <c r="JWJ29" s="6"/>
      <c r="JWK29" s="6"/>
      <c r="JWL29" s="6"/>
      <c r="JWM29" s="6"/>
      <c r="JWN29" s="6"/>
      <c r="JWO29" s="6"/>
      <c r="JWP29" s="6"/>
      <c r="JWQ29" s="6"/>
      <c r="JWR29" s="6"/>
      <c r="JWS29" s="6"/>
      <c r="JWT29" s="6"/>
      <c r="JWU29" s="6"/>
      <c r="JWV29" s="6"/>
      <c r="JWW29" s="6"/>
      <c r="JWX29" s="6"/>
      <c r="JWY29" s="6"/>
      <c r="JWZ29" s="6"/>
      <c r="JXA29" s="6"/>
      <c r="JXB29" s="6"/>
      <c r="JXC29" s="6"/>
      <c r="JXD29" s="6"/>
      <c r="JXE29" s="6"/>
      <c r="JXF29" s="6"/>
      <c r="JXG29" s="6"/>
      <c r="JXH29" s="6"/>
      <c r="JXI29" s="6"/>
      <c r="JXJ29" s="6"/>
      <c r="JXK29" s="6"/>
      <c r="JXL29" s="6"/>
      <c r="JXM29" s="6"/>
      <c r="JXN29" s="6"/>
      <c r="JXO29" s="6"/>
      <c r="JXP29" s="6"/>
      <c r="JXQ29" s="6"/>
      <c r="JXR29" s="6"/>
      <c r="JXS29" s="6"/>
      <c r="JXT29" s="6"/>
      <c r="JXU29" s="6"/>
      <c r="JXV29" s="6"/>
      <c r="JXW29" s="6"/>
      <c r="JXX29" s="6"/>
      <c r="JXY29" s="6"/>
      <c r="JXZ29" s="6"/>
      <c r="JYA29" s="6"/>
      <c r="JYB29" s="6"/>
      <c r="JYC29" s="6"/>
      <c r="JYD29" s="6"/>
      <c r="JYE29" s="6"/>
      <c r="JYF29" s="6"/>
      <c r="JYG29" s="6"/>
      <c r="JYH29" s="6"/>
      <c r="JYI29" s="6"/>
      <c r="JYJ29" s="6"/>
      <c r="JYK29" s="6"/>
      <c r="JYL29" s="6"/>
      <c r="JYM29" s="6"/>
      <c r="JYN29" s="6"/>
      <c r="JYO29" s="6"/>
      <c r="JYP29" s="6"/>
      <c r="JYQ29" s="6"/>
      <c r="JYR29" s="6"/>
      <c r="JYS29" s="6"/>
      <c r="JYT29" s="6"/>
      <c r="JYU29" s="6"/>
      <c r="JYV29" s="6"/>
      <c r="JYW29" s="6"/>
      <c r="JYX29" s="6"/>
      <c r="JYY29" s="6"/>
      <c r="JYZ29" s="6"/>
      <c r="JZA29" s="6"/>
      <c r="JZB29" s="6"/>
      <c r="JZC29" s="6"/>
      <c r="JZD29" s="6"/>
      <c r="JZE29" s="6"/>
      <c r="JZF29" s="6"/>
      <c r="JZG29" s="6"/>
      <c r="JZH29" s="6"/>
      <c r="JZI29" s="6"/>
      <c r="JZJ29" s="6"/>
      <c r="JZK29" s="6"/>
      <c r="JZL29" s="6"/>
      <c r="JZM29" s="6"/>
      <c r="JZN29" s="6"/>
      <c r="JZO29" s="6"/>
      <c r="JZP29" s="6"/>
      <c r="JZQ29" s="6"/>
      <c r="JZR29" s="6"/>
      <c r="JZS29" s="6"/>
      <c r="JZT29" s="6"/>
      <c r="JZU29" s="6"/>
      <c r="JZV29" s="6"/>
      <c r="JZW29" s="6"/>
      <c r="JZX29" s="6"/>
      <c r="JZY29" s="6"/>
      <c r="JZZ29" s="6"/>
      <c r="KAA29" s="6"/>
      <c r="KAB29" s="6"/>
      <c r="KAC29" s="6"/>
      <c r="KAD29" s="6"/>
      <c r="KAE29" s="6"/>
      <c r="KAF29" s="6"/>
      <c r="KAG29" s="6"/>
      <c r="KAH29" s="6"/>
      <c r="KAI29" s="6"/>
      <c r="KAJ29" s="6"/>
      <c r="KAK29" s="6"/>
      <c r="KAL29" s="6"/>
      <c r="KAM29" s="6"/>
      <c r="KAN29" s="6"/>
      <c r="KAO29" s="6"/>
      <c r="KAP29" s="6"/>
      <c r="KAQ29" s="6"/>
      <c r="KAR29" s="6"/>
      <c r="KAS29" s="6"/>
      <c r="KAT29" s="6"/>
      <c r="KAU29" s="6"/>
      <c r="KAV29" s="6"/>
      <c r="KAW29" s="6"/>
      <c r="KAX29" s="6"/>
      <c r="KAY29" s="6"/>
      <c r="KAZ29" s="6"/>
      <c r="KBA29" s="6"/>
      <c r="KBB29" s="6"/>
      <c r="KBC29" s="6"/>
      <c r="KBD29" s="6"/>
      <c r="KBE29" s="6"/>
      <c r="KBF29" s="6"/>
      <c r="KBG29" s="6"/>
      <c r="KBH29" s="6"/>
      <c r="KBI29" s="6"/>
      <c r="KBJ29" s="6"/>
      <c r="KBK29" s="6"/>
      <c r="KBL29" s="6"/>
      <c r="KBM29" s="6"/>
      <c r="KBN29" s="6"/>
      <c r="KBO29" s="6"/>
      <c r="KBP29" s="6"/>
      <c r="KBQ29" s="6"/>
      <c r="KBR29" s="6"/>
      <c r="KBS29" s="6"/>
      <c r="KBT29" s="6"/>
      <c r="KBU29" s="6"/>
      <c r="KBV29" s="6"/>
      <c r="KBW29" s="6"/>
      <c r="KBX29" s="6"/>
      <c r="KBY29" s="6"/>
      <c r="KBZ29" s="6"/>
      <c r="KCA29" s="6"/>
      <c r="KCB29" s="6"/>
      <c r="KCC29" s="6"/>
      <c r="KCD29" s="6"/>
      <c r="KCE29" s="6"/>
      <c r="KCF29" s="6"/>
      <c r="KCG29" s="6"/>
      <c r="KCH29" s="6"/>
      <c r="KCI29" s="6"/>
      <c r="KCJ29" s="6"/>
      <c r="KCK29" s="6"/>
      <c r="KCL29" s="6"/>
      <c r="KCM29" s="6"/>
      <c r="KCN29" s="6"/>
      <c r="KCO29" s="6"/>
      <c r="KCP29" s="6"/>
      <c r="KCQ29" s="6"/>
      <c r="KCR29" s="6"/>
      <c r="KCS29" s="6"/>
      <c r="KCT29" s="6"/>
      <c r="KCU29" s="6"/>
      <c r="KCV29" s="6"/>
      <c r="KCW29" s="6"/>
      <c r="KCX29" s="6"/>
      <c r="KCY29" s="6"/>
      <c r="KCZ29" s="6"/>
      <c r="KDA29" s="6"/>
      <c r="KDB29" s="6"/>
      <c r="KDC29" s="6"/>
      <c r="KDD29" s="6"/>
      <c r="KDE29" s="6"/>
      <c r="KDF29" s="6"/>
      <c r="KDG29" s="6"/>
      <c r="KDH29" s="6"/>
      <c r="KDI29" s="6"/>
      <c r="KDJ29" s="6"/>
      <c r="KDK29" s="6"/>
      <c r="KDL29" s="6"/>
      <c r="KDM29" s="6"/>
      <c r="KDN29" s="6"/>
      <c r="KDO29" s="6"/>
      <c r="KDP29" s="6"/>
      <c r="KDQ29" s="6"/>
      <c r="KDR29" s="6"/>
      <c r="KDS29" s="6"/>
      <c r="KDT29" s="6"/>
      <c r="KDU29" s="6"/>
      <c r="KDV29" s="6"/>
      <c r="KDW29" s="6"/>
      <c r="KDX29" s="6"/>
      <c r="KDY29" s="6"/>
      <c r="KDZ29" s="6"/>
      <c r="KEA29" s="6"/>
      <c r="KEB29" s="6"/>
      <c r="KEC29" s="6"/>
      <c r="KED29" s="6"/>
      <c r="KEE29" s="6"/>
      <c r="KEF29" s="6"/>
      <c r="KEG29" s="6"/>
      <c r="KEH29" s="6"/>
      <c r="KEI29" s="6"/>
      <c r="KEJ29" s="6"/>
      <c r="KEK29" s="6"/>
      <c r="KEL29" s="6"/>
      <c r="KEM29" s="6"/>
      <c r="KEN29" s="6"/>
      <c r="KEO29" s="6"/>
      <c r="KEP29" s="6"/>
      <c r="KEQ29" s="6"/>
      <c r="KER29" s="6"/>
      <c r="KES29" s="6"/>
      <c r="KET29" s="6"/>
      <c r="KEU29" s="6"/>
      <c r="KEV29" s="6"/>
      <c r="KEW29" s="6"/>
      <c r="KEX29" s="6"/>
      <c r="KEY29" s="6"/>
      <c r="KEZ29" s="6"/>
      <c r="KFA29" s="6"/>
      <c r="KFB29" s="6"/>
      <c r="KFC29" s="6"/>
      <c r="KFD29" s="6"/>
      <c r="KFE29" s="6"/>
      <c r="KFF29" s="6"/>
      <c r="KFG29" s="6"/>
      <c r="KFH29" s="6"/>
      <c r="KFI29" s="6"/>
      <c r="KFJ29" s="6"/>
      <c r="KFK29" s="6"/>
      <c r="KFL29" s="6"/>
      <c r="KFM29" s="6"/>
      <c r="KFN29" s="6"/>
      <c r="KFO29" s="6"/>
      <c r="KFP29" s="6"/>
      <c r="KFQ29" s="6"/>
      <c r="KFR29" s="6"/>
      <c r="KFS29" s="6"/>
      <c r="KFT29" s="6"/>
      <c r="KFU29" s="6"/>
      <c r="KFV29" s="6"/>
      <c r="KFW29" s="6"/>
      <c r="KFX29" s="6"/>
      <c r="KFY29" s="6"/>
      <c r="KFZ29" s="6"/>
      <c r="KGA29" s="6"/>
      <c r="KGB29" s="6"/>
      <c r="KGC29" s="6"/>
      <c r="KGD29" s="6"/>
      <c r="KGE29" s="6"/>
      <c r="KGF29" s="6"/>
      <c r="KGG29" s="6"/>
      <c r="KGH29" s="6"/>
      <c r="KGI29" s="6"/>
      <c r="KGJ29" s="6"/>
      <c r="KGK29" s="6"/>
      <c r="KGL29" s="6"/>
      <c r="KGM29" s="6"/>
      <c r="KGN29" s="6"/>
      <c r="KGO29" s="6"/>
      <c r="KGP29" s="6"/>
      <c r="KGQ29" s="6"/>
      <c r="KGR29" s="6"/>
      <c r="KGS29" s="6"/>
      <c r="KGT29" s="6"/>
      <c r="KGU29" s="6"/>
      <c r="KGV29" s="6"/>
      <c r="KGW29" s="6"/>
      <c r="KGX29" s="6"/>
      <c r="KGY29" s="6"/>
      <c r="KGZ29" s="6"/>
      <c r="KHA29" s="6"/>
      <c r="KHB29" s="6"/>
      <c r="KHC29" s="6"/>
      <c r="KHD29" s="6"/>
      <c r="KHE29" s="6"/>
      <c r="KHF29" s="6"/>
      <c r="KHG29" s="6"/>
      <c r="KHH29" s="6"/>
      <c r="KHI29" s="6"/>
      <c r="KHJ29" s="6"/>
      <c r="KHK29" s="6"/>
      <c r="KHL29" s="6"/>
      <c r="KHM29" s="6"/>
      <c r="KHN29" s="6"/>
      <c r="KHO29" s="6"/>
      <c r="KHP29" s="6"/>
      <c r="KHQ29" s="6"/>
      <c r="KHR29" s="6"/>
      <c r="KHS29" s="6"/>
      <c r="KHT29" s="6"/>
      <c r="KHU29" s="6"/>
      <c r="KHV29" s="6"/>
      <c r="KHW29" s="6"/>
      <c r="KHX29" s="6"/>
      <c r="KHY29" s="6"/>
      <c r="KHZ29" s="6"/>
      <c r="KIA29" s="6"/>
      <c r="KIB29" s="6"/>
      <c r="KIC29" s="6"/>
      <c r="KID29" s="6"/>
      <c r="KIE29" s="6"/>
      <c r="KIF29" s="6"/>
      <c r="KIG29" s="6"/>
      <c r="KIH29" s="6"/>
      <c r="KII29" s="6"/>
      <c r="KIJ29" s="6"/>
      <c r="KIK29" s="6"/>
      <c r="KIL29" s="6"/>
      <c r="KIM29" s="6"/>
      <c r="KIN29" s="6"/>
      <c r="KIO29" s="6"/>
      <c r="KIP29" s="6"/>
      <c r="KIQ29" s="6"/>
      <c r="KIR29" s="6"/>
      <c r="KIS29" s="6"/>
      <c r="KIT29" s="6"/>
      <c r="KIU29" s="6"/>
      <c r="KIV29" s="6"/>
      <c r="KIW29" s="6"/>
      <c r="KIX29" s="6"/>
      <c r="KIY29" s="6"/>
      <c r="KIZ29" s="6"/>
      <c r="KJA29" s="6"/>
      <c r="KJB29" s="6"/>
      <c r="KJC29" s="6"/>
      <c r="KJD29" s="6"/>
      <c r="KJE29" s="6"/>
      <c r="KJF29" s="6"/>
      <c r="KJG29" s="6"/>
      <c r="KJH29" s="6"/>
      <c r="KJI29" s="6"/>
      <c r="KJJ29" s="6"/>
      <c r="KJK29" s="6"/>
      <c r="KJL29" s="6"/>
      <c r="KJM29" s="6"/>
      <c r="KJN29" s="6"/>
      <c r="KJO29" s="6"/>
      <c r="KJP29" s="6"/>
      <c r="KJQ29" s="6"/>
      <c r="KJR29" s="6"/>
      <c r="KJS29" s="6"/>
      <c r="KJT29" s="6"/>
      <c r="KJU29" s="6"/>
      <c r="KJV29" s="6"/>
      <c r="KJW29" s="6"/>
      <c r="KJX29" s="6"/>
      <c r="KJY29" s="6"/>
      <c r="KJZ29" s="6"/>
      <c r="KKA29" s="6"/>
      <c r="KKB29" s="6"/>
      <c r="KKC29" s="6"/>
      <c r="KKD29" s="6"/>
      <c r="KKE29" s="6"/>
      <c r="KKF29" s="6"/>
      <c r="KKG29" s="6"/>
      <c r="KKH29" s="6"/>
      <c r="KKI29" s="6"/>
      <c r="KKJ29" s="6"/>
      <c r="KKK29" s="6"/>
      <c r="KKL29" s="6"/>
      <c r="KKM29" s="6"/>
      <c r="KKN29" s="6"/>
      <c r="KKO29" s="6"/>
      <c r="KKP29" s="6"/>
      <c r="KKQ29" s="6"/>
      <c r="KKR29" s="6"/>
      <c r="KKS29" s="6"/>
      <c r="KKT29" s="6"/>
      <c r="KKU29" s="6"/>
      <c r="KKV29" s="6"/>
      <c r="KKW29" s="6"/>
      <c r="KKX29" s="6"/>
      <c r="KKY29" s="6"/>
      <c r="KKZ29" s="6"/>
      <c r="KLA29" s="6"/>
      <c r="KLB29" s="6"/>
      <c r="KLC29" s="6"/>
      <c r="KLD29" s="6"/>
      <c r="KLE29" s="6"/>
      <c r="KLF29" s="6"/>
      <c r="KLG29" s="6"/>
      <c r="KLH29" s="6"/>
      <c r="KLI29" s="6"/>
      <c r="KLJ29" s="6"/>
      <c r="KLK29" s="6"/>
      <c r="KLL29" s="6"/>
      <c r="KLM29" s="6"/>
      <c r="KLN29" s="6"/>
      <c r="KLO29" s="6"/>
      <c r="KLP29" s="6"/>
      <c r="KLQ29" s="6"/>
      <c r="KLR29" s="6"/>
      <c r="KLS29" s="6"/>
      <c r="KLT29" s="6"/>
      <c r="KLU29" s="6"/>
      <c r="KLV29" s="6"/>
      <c r="KLW29" s="6"/>
      <c r="KLX29" s="6"/>
      <c r="KLY29" s="6"/>
      <c r="KLZ29" s="6"/>
      <c r="KMA29" s="6"/>
      <c r="KMB29" s="6"/>
      <c r="KMC29" s="6"/>
      <c r="KMD29" s="6"/>
      <c r="KME29" s="6"/>
      <c r="KMF29" s="6"/>
      <c r="KMG29" s="6"/>
      <c r="KMH29" s="6"/>
      <c r="KMI29" s="6"/>
      <c r="KMJ29" s="6"/>
      <c r="KMK29" s="6"/>
      <c r="KML29" s="6"/>
      <c r="KMM29" s="6"/>
      <c r="KMN29" s="6"/>
      <c r="KMO29" s="6"/>
      <c r="KMP29" s="6"/>
      <c r="KMQ29" s="6"/>
      <c r="KMR29" s="6"/>
      <c r="KMS29" s="6"/>
      <c r="KMT29" s="6"/>
      <c r="KMU29" s="6"/>
      <c r="KMV29" s="6"/>
      <c r="KMW29" s="6"/>
      <c r="KMX29" s="6"/>
      <c r="KMY29" s="6"/>
      <c r="KMZ29" s="6"/>
      <c r="KNA29" s="6"/>
      <c r="KNB29" s="6"/>
      <c r="KNC29" s="6"/>
      <c r="KND29" s="6"/>
      <c r="KNE29" s="6"/>
      <c r="KNF29" s="6"/>
      <c r="KNG29" s="6"/>
      <c r="KNH29" s="6"/>
      <c r="KNI29" s="6"/>
      <c r="KNJ29" s="6"/>
      <c r="KNK29" s="6"/>
      <c r="KNL29" s="6"/>
      <c r="KNM29" s="6"/>
      <c r="KNN29" s="6"/>
      <c r="KNO29" s="6"/>
      <c r="KNP29" s="6"/>
      <c r="KNQ29" s="6"/>
      <c r="KNR29" s="6"/>
      <c r="KNS29" s="6"/>
      <c r="KNT29" s="6"/>
      <c r="KNU29" s="6"/>
      <c r="KNV29" s="6"/>
      <c r="KNW29" s="6"/>
      <c r="KNX29" s="6"/>
      <c r="KNY29" s="6"/>
      <c r="KNZ29" s="6"/>
      <c r="KOA29" s="6"/>
      <c r="KOB29" s="6"/>
      <c r="KOC29" s="6"/>
      <c r="KOD29" s="6"/>
      <c r="KOE29" s="6"/>
      <c r="KOF29" s="6"/>
      <c r="KOG29" s="6"/>
      <c r="KOH29" s="6"/>
      <c r="KOI29" s="6"/>
      <c r="KOJ29" s="6"/>
      <c r="KOK29" s="6"/>
      <c r="KOL29" s="6"/>
      <c r="KOM29" s="6"/>
      <c r="KON29" s="6"/>
      <c r="KOO29" s="6"/>
      <c r="KOP29" s="6"/>
      <c r="KOQ29" s="6"/>
      <c r="KOR29" s="6"/>
      <c r="KOS29" s="6"/>
      <c r="KOT29" s="6"/>
      <c r="KOU29" s="6"/>
      <c r="KOV29" s="6"/>
      <c r="KOW29" s="6"/>
      <c r="KOX29" s="6"/>
      <c r="KOY29" s="6"/>
      <c r="KOZ29" s="6"/>
      <c r="KPA29" s="6"/>
      <c r="KPB29" s="6"/>
      <c r="KPC29" s="6"/>
      <c r="KPD29" s="6"/>
      <c r="KPE29" s="6"/>
      <c r="KPF29" s="6"/>
      <c r="KPG29" s="6"/>
      <c r="KPH29" s="6"/>
      <c r="KPI29" s="6"/>
      <c r="KPJ29" s="6"/>
      <c r="KPK29" s="6"/>
      <c r="KPL29" s="6"/>
      <c r="KPM29" s="6"/>
      <c r="KPN29" s="6"/>
      <c r="KPO29" s="6"/>
      <c r="KPP29" s="6"/>
      <c r="KPQ29" s="6"/>
      <c r="KPR29" s="6"/>
      <c r="KPS29" s="6"/>
      <c r="KPT29" s="6"/>
      <c r="KPU29" s="6"/>
      <c r="KPV29" s="6"/>
      <c r="KPW29" s="6"/>
      <c r="KPX29" s="6"/>
      <c r="KPY29" s="6"/>
      <c r="KPZ29" s="6"/>
      <c r="KQA29" s="6"/>
      <c r="KQB29" s="6"/>
      <c r="KQC29" s="6"/>
      <c r="KQD29" s="6"/>
      <c r="KQE29" s="6"/>
      <c r="KQF29" s="6"/>
      <c r="KQG29" s="6"/>
      <c r="KQH29" s="6"/>
      <c r="KQI29" s="6"/>
      <c r="KQJ29" s="6"/>
      <c r="KQK29" s="6"/>
      <c r="KQL29" s="6"/>
      <c r="KQM29" s="6"/>
      <c r="KQN29" s="6"/>
      <c r="KQO29" s="6"/>
      <c r="KQP29" s="6"/>
      <c r="KQQ29" s="6"/>
      <c r="KQR29" s="6"/>
      <c r="KQS29" s="6"/>
      <c r="KQT29" s="6"/>
      <c r="KQU29" s="6"/>
      <c r="KQV29" s="6"/>
      <c r="KQW29" s="6"/>
      <c r="KQX29" s="6"/>
      <c r="KQY29" s="6"/>
      <c r="KQZ29" s="6"/>
      <c r="KRA29" s="6"/>
      <c r="KRB29" s="6"/>
      <c r="KRC29" s="6"/>
      <c r="KRD29" s="6"/>
      <c r="KRE29" s="6"/>
      <c r="KRF29" s="6"/>
      <c r="KRG29" s="6"/>
      <c r="KRH29" s="6"/>
      <c r="KRI29" s="6"/>
      <c r="KRJ29" s="6"/>
      <c r="KRK29" s="6"/>
      <c r="KRL29" s="6"/>
      <c r="KRM29" s="6"/>
      <c r="KRN29" s="6"/>
      <c r="KRO29" s="6"/>
      <c r="KRP29" s="6"/>
      <c r="KRQ29" s="6"/>
      <c r="KRR29" s="6"/>
      <c r="KRS29" s="6"/>
      <c r="KRT29" s="6"/>
      <c r="KRU29" s="6"/>
      <c r="KRV29" s="6"/>
      <c r="KRW29" s="6"/>
      <c r="KRX29" s="6"/>
      <c r="KRY29" s="6"/>
      <c r="KRZ29" s="6"/>
      <c r="KSA29" s="6"/>
      <c r="KSB29" s="6"/>
      <c r="KSC29" s="6"/>
      <c r="KSD29" s="6"/>
      <c r="KSE29" s="6"/>
      <c r="KSF29" s="6"/>
      <c r="KSG29" s="6"/>
      <c r="KSH29" s="6"/>
      <c r="KSI29" s="6"/>
      <c r="KSJ29" s="6"/>
      <c r="KSK29" s="6"/>
      <c r="KSL29" s="6"/>
      <c r="KSM29" s="6"/>
      <c r="KSN29" s="6"/>
      <c r="KSO29" s="6"/>
      <c r="KSP29" s="6"/>
      <c r="KSQ29" s="6"/>
      <c r="KSR29" s="6"/>
      <c r="KSS29" s="6"/>
      <c r="KST29" s="6"/>
      <c r="KSU29" s="6"/>
      <c r="KSV29" s="6"/>
      <c r="KSW29" s="6"/>
      <c r="KSX29" s="6"/>
      <c r="KSY29" s="6"/>
      <c r="KSZ29" s="6"/>
      <c r="KTA29" s="6"/>
      <c r="KTB29" s="6"/>
      <c r="KTC29" s="6"/>
      <c r="KTD29" s="6"/>
      <c r="KTE29" s="6"/>
      <c r="KTF29" s="6"/>
      <c r="KTG29" s="6"/>
      <c r="KTH29" s="6"/>
      <c r="KTI29" s="6"/>
      <c r="KTJ29" s="6"/>
      <c r="KTK29" s="6"/>
      <c r="KTL29" s="6"/>
      <c r="KTM29" s="6"/>
      <c r="KTN29" s="6"/>
      <c r="KTO29" s="6"/>
      <c r="KTP29" s="6"/>
      <c r="KTQ29" s="6"/>
      <c r="KTR29" s="6"/>
      <c r="KTS29" s="6"/>
      <c r="KTT29" s="6"/>
      <c r="KTU29" s="6"/>
      <c r="KTV29" s="6"/>
      <c r="KTW29" s="6"/>
      <c r="KTX29" s="6"/>
      <c r="KTY29" s="6"/>
      <c r="KTZ29" s="6"/>
      <c r="KUA29" s="6"/>
      <c r="KUB29" s="6"/>
      <c r="KUC29" s="6"/>
      <c r="KUD29" s="6"/>
      <c r="KUE29" s="6"/>
      <c r="KUF29" s="6"/>
      <c r="KUG29" s="6"/>
      <c r="KUH29" s="6"/>
      <c r="KUI29" s="6"/>
      <c r="KUJ29" s="6"/>
      <c r="KUK29" s="6"/>
      <c r="KUL29" s="6"/>
      <c r="KUM29" s="6"/>
      <c r="KUN29" s="6"/>
      <c r="KUO29" s="6"/>
      <c r="KUP29" s="6"/>
      <c r="KUQ29" s="6"/>
      <c r="KUR29" s="6"/>
      <c r="KUS29" s="6"/>
      <c r="KUT29" s="6"/>
      <c r="KUU29" s="6"/>
      <c r="KUV29" s="6"/>
      <c r="KUW29" s="6"/>
      <c r="KUX29" s="6"/>
      <c r="KUY29" s="6"/>
      <c r="KUZ29" s="6"/>
      <c r="KVA29" s="6"/>
      <c r="KVB29" s="6"/>
      <c r="KVC29" s="6"/>
      <c r="KVD29" s="6"/>
      <c r="KVE29" s="6"/>
      <c r="KVF29" s="6"/>
      <c r="KVG29" s="6"/>
      <c r="KVH29" s="6"/>
      <c r="KVI29" s="6"/>
      <c r="KVJ29" s="6"/>
      <c r="KVK29" s="6"/>
      <c r="KVL29" s="6"/>
      <c r="KVM29" s="6"/>
      <c r="KVN29" s="6"/>
      <c r="KVO29" s="6"/>
      <c r="KVP29" s="6"/>
      <c r="KVQ29" s="6"/>
      <c r="KVR29" s="6"/>
      <c r="KVS29" s="6"/>
      <c r="KVT29" s="6"/>
      <c r="KVU29" s="6"/>
      <c r="KVV29" s="6"/>
      <c r="KVW29" s="6"/>
      <c r="KVX29" s="6"/>
      <c r="KVY29" s="6"/>
      <c r="KVZ29" s="6"/>
      <c r="KWA29" s="6"/>
      <c r="KWB29" s="6"/>
      <c r="KWC29" s="6"/>
      <c r="KWD29" s="6"/>
      <c r="KWE29" s="6"/>
      <c r="KWF29" s="6"/>
      <c r="KWG29" s="6"/>
      <c r="KWH29" s="6"/>
      <c r="KWI29" s="6"/>
      <c r="KWJ29" s="6"/>
      <c r="KWK29" s="6"/>
      <c r="KWL29" s="6"/>
      <c r="KWM29" s="6"/>
      <c r="KWN29" s="6"/>
      <c r="KWO29" s="6"/>
      <c r="KWP29" s="6"/>
      <c r="KWQ29" s="6"/>
      <c r="KWR29" s="6"/>
      <c r="KWS29" s="6"/>
      <c r="KWT29" s="6"/>
      <c r="KWU29" s="6"/>
      <c r="KWV29" s="6"/>
      <c r="KWW29" s="6"/>
      <c r="KWX29" s="6"/>
      <c r="KWY29" s="6"/>
      <c r="KWZ29" s="6"/>
      <c r="KXA29" s="6"/>
      <c r="KXB29" s="6"/>
      <c r="KXC29" s="6"/>
      <c r="KXD29" s="6"/>
      <c r="KXE29" s="6"/>
      <c r="KXF29" s="6"/>
      <c r="KXG29" s="6"/>
      <c r="KXH29" s="6"/>
      <c r="KXI29" s="6"/>
      <c r="KXJ29" s="6"/>
      <c r="KXK29" s="6"/>
      <c r="KXL29" s="6"/>
      <c r="KXM29" s="6"/>
      <c r="KXN29" s="6"/>
      <c r="KXO29" s="6"/>
      <c r="KXP29" s="6"/>
      <c r="KXQ29" s="6"/>
      <c r="KXR29" s="6"/>
      <c r="KXS29" s="6"/>
      <c r="KXT29" s="6"/>
      <c r="KXU29" s="6"/>
      <c r="KXV29" s="6"/>
      <c r="KXW29" s="6"/>
      <c r="KXX29" s="6"/>
      <c r="KXY29" s="6"/>
      <c r="KXZ29" s="6"/>
      <c r="KYA29" s="6"/>
      <c r="KYB29" s="6"/>
      <c r="KYC29" s="6"/>
      <c r="KYD29" s="6"/>
      <c r="KYE29" s="6"/>
      <c r="KYF29" s="6"/>
      <c r="KYG29" s="6"/>
      <c r="KYH29" s="6"/>
      <c r="KYI29" s="6"/>
      <c r="KYJ29" s="6"/>
      <c r="KYK29" s="6"/>
      <c r="KYL29" s="6"/>
      <c r="KYM29" s="6"/>
      <c r="KYN29" s="6"/>
      <c r="KYO29" s="6"/>
      <c r="KYP29" s="6"/>
      <c r="KYQ29" s="6"/>
      <c r="KYR29" s="6"/>
      <c r="KYS29" s="6"/>
      <c r="KYT29" s="6"/>
      <c r="KYU29" s="6"/>
      <c r="KYV29" s="6"/>
      <c r="KYW29" s="6"/>
      <c r="KYX29" s="6"/>
      <c r="KYY29" s="6"/>
      <c r="KYZ29" s="6"/>
      <c r="KZA29" s="6"/>
      <c r="KZB29" s="6"/>
      <c r="KZC29" s="6"/>
      <c r="KZD29" s="6"/>
      <c r="KZE29" s="6"/>
      <c r="KZF29" s="6"/>
      <c r="KZG29" s="6"/>
      <c r="KZH29" s="6"/>
      <c r="KZI29" s="6"/>
      <c r="KZJ29" s="6"/>
      <c r="KZK29" s="6"/>
      <c r="KZL29" s="6"/>
      <c r="KZM29" s="6"/>
      <c r="KZN29" s="6"/>
      <c r="KZO29" s="6"/>
      <c r="KZP29" s="6"/>
      <c r="KZQ29" s="6"/>
      <c r="KZR29" s="6"/>
      <c r="KZS29" s="6"/>
      <c r="KZT29" s="6"/>
      <c r="KZU29" s="6"/>
      <c r="KZV29" s="6"/>
      <c r="KZW29" s="6"/>
      <c r="KZX29" s="6"/>
      <c r="KZY29" s="6"/>
      <c r="KZZ29" s="6"/>
      <c r="LAA29" s="6"/>
      <c r="LAB29" s="6"/>
      <c r="LAC29" s="6"/>
      <c r="LAD29" s="6"/>
      <c r="LAE29" s="6"/>
      <c r="LAF29" s="6"/>
      <c r="LAG29" s="6"/>
      <c r="LAH29" s="6"/>
      <c r="LAI29" s="6"/>
      <c r="LAJ29" s="6"/>
      <c r="LAK29" s="6"/>
      <c r="LAL29" s="6"/>
      <c r="LAM29" s="6"/>
      <c r="LAN29" s="6"/>
      <c r="LAO29" s="6"/>
      <c r="LAP29" s="6"/>
      <c r="LAQ29" s="6"/>
      <c r="LAR29" s="6"/>
      <c r="LAS29" s="6"/>
      <c r="LAT29" s="6"/>
      <c r="LAU29" s="6"/>
      <c r="LAV29" s="6"/>
      <c r="LAW29" s="6"/>
      <c r="LAX29" s="6"/>
      <c r="LAY29" s="6"/>
      <c r="LAZ29" s="6"/>
      <c r="LBA29" s="6"/>
      <c r="LBB29" s="6"/>
      <c r="LBC29" s="6"/>
      <c r="LBD29" s="6"/>
      <c r="LBE29" s="6"/>
      <c r="LBF29" s="6"/>
      <c r="LBG29" s="6"/>
      <c r="LBH29" s="6"/>
      <c r="LBI29" s="6"/>
      <c r="LBJ29" s="6"/>
      <c r="LBK29" s="6"/>
      <c r="LBL29" s="6"/>
      <c r="LBM29" s="6"/>
      <c r="LBN29" s="6"/>
      <c r="LBO29" s="6"/>
      <c r="LBP29" s="6"/>
      <c r="LBQ29" s="6"/>
      <c r="LBR29" s="6"/>
      <c r="LBS29" s="6"/>
      <c r="LBT29" s="6"/>
      <c r="LBU29" s="6"/>
      <c r="LBV29" s="6"/>
      <c r="LBW29" s="6"/>
      <c r="LBX29" s="6"/>
      <c r="LBY29" s="6"/>
      <c r="LBZ29" s="6"/>
      <c r="LCA29" s="6"/>
      <c r="LCB29" s="6"/>
      <c r="LCC29" s="6"/>
      <c r="LCD29" s="6"/>
      <c r="LCE29" s="6"/>
      <c r="LCF29" s="6"/>
      <c r="LCG29" s="6"/>
      <c r="LCH29" s="6"/>
      <c r="LCI29" s="6"/>
      <c r="LCJ29" s="6"/>
      <c r="LCK29" s="6"/>
      <c r="LCL29" s="6"/>
      <c r="LCM29" s="6"/>
      <c r="LCN29" s="6"/>
      <c r="LCO29" s="6"/>
      <c r="LCP29" s="6"/>
      <c r="LCQ29" s="6"/>
      <c r="LCR29" s="6"/>
      <c r="LCS29" s="6"/>
      <c r="LCT29" s="6"/>
      <c r="LCU29" s="6"/>
      <c r="LCV29" s="6"/>
      <c r="LCW29" s="6"/>
      <c r="LCX29" s="6"/>
      <c r="LCY29" s="6"/>
      <c r="LCZ29" s="6"/>
      <c r="LDA29" s="6"/>
      <c r="LDB29" s="6"/>
      <c r="LDC29" s="6"/>
      <c r="LDD29" s="6"/>
      <c r="LDE29" s="6"/>
      <c r="LDF29" s="6"/>
      <c r="LDG29" s="6"/>
      <c r="LDH29" s="6"/>
      <c r="LDI29" s="6"/>
      <c r="LDJ29" s="6"/>
      <c r="LDK29" s="6"/>
      <c r="LDL29" s="6"/>
      <c r="LDM29" s="6"/>
      <c r="LDN29" s="6"/>
      <c r="LDO29" s="6"/>
      <c r="LDP29" s="6"/>
      <c r="LDQ29" s="6"/>
      <c r="LDR29" s="6"/>
      <c r="LDS29" s="6"/>
      <c r="LDT29" s="6"/>
      <c r="LDU29" s="6"/>
      <c r="LDV29" s="6"/>
      <c r="LDW29" s="6"/>
      <c r="LDX29" s="6"/>
      <c r="LDY29" s="6"/>
      <c r="LDZ29" s="6"/>
      <c r="LEA29" s="6"/>
      <c r="LEB29" s="6"/>
      <c r="LEC29" s="6"/>
      <c r="LED29" s="6"/>
      <c r="LEE29" s="6"/>
      <c r="LEF29" s="6"/>
      <c r="LEG29" s="6"/>
      <c r="LEH29" s="6"/>
      <c r="LEI29" s="6"/>
      <c r="LEJ29" s="6"/>
      <c r="LEK29" s="6"/>
      <c r="LEL29" s="6"/>
      <c r="LEM29" s="6"/>
      <c r="LEN29" s="6"/>
      <c r="LEO29" s="6"/>
      <c r="LEP29" s="6"/>
      <c r="LEQ29" s="6"/>
      <c r="LER29" s="6"/>
      <c r="LES29" s="6"/>
      <c r="LET29" s="6"/>
      <c r="LEU29" s="6"/>
      <c r="LEV29" s="6"/>
      <c r="LEW29" s="6"/>
      <c r="LEX29" s="6"/>
      <c r="LEY29" s="6"/>
      <c r="LEZ29" s="6"/>
      <c r="LFA29" s="6"/>
      <c r="LFB29" s="6"/>
      <c r="LFC29" s="6"/>
      <c r="LFD29" s="6"/>
      <c r="LFE29" s="6"/>
      <c r="LFF29" s="6"/>
      <c r="LFG29" s="6"/>
      <c r="LFH29" s="6"/>
      <c r="LFI29" s="6"/>
      <c r="LFJ29" s="6"/>
      <c r="LFK29" s="6"/>
      <c r="LFL29" s="6"/>
      <c r="LFM29" s="6"/>
      <c r="LFN29" s="6"/>
      <c r="LFO29" s="6"/>
      <c r="LFP29" s="6"/>
      <c r="LFQ29" s="6"/>
      <c r="LFR29" s="6"/>
      <c r="LFS29" s="6"/>
      <c r="LFT29" s="6"/>
      <c r="LFU29" s="6"/>
      <c r="LFV29" s="6"/>
      <c r="LFW29" s="6"/>
      <c r="LFX29" s="6"/>
      <c r="LFY29" s="6"/>
      <c r="LFZ29" s="6"/>
      <c r="LGA29" s="6"/>
      <c r="LGB29" s="6"/>
      <c r="LGC29" s="6"/>
      <c r="LGD29" s="6"/>
      <c r="LGE29" s="6"/>
      <c r="LGF29" s="6"/>
      <c r="LGG29" s="6"/>
      <c r="LGH29" s="6"/>
      <c r="LGI29" s="6"/>
      <c r="LGJ29" s="6"/>
      <c r="LGK29" s="6"/>
      <c r="LGL29" s="6"/>
      <c r="LGM29" s="6"/>
      <c r="LGN29" s="6"/>
      <c r="LGO29" s="6"/>
      <c r="LGP29" s="6"/>
      <c r="LGQ29" s="6"/>
      <c r="LGR29" s="6"/>
      <c r="LGS29" s="6"/>
      <c r="LGT29" s="6"/>
      <c r="LGU29" s="6"/>
      <c r="LGV29" s="6"/>
      <c r="LGW29" s="6"/>
      <c r="LGX29" s="6"/>
      <c r="LGY29" s="6"/>
      <c r="LGZ29" s="6"/>
      <c r="LHA29" s="6"/>
      <c r="LHB29" s="6"/>
      <c r="LHC29" s="6"/>
      <c r="LHD29" s="6"/>
      <c r="LHE29" s="6"/>
      <c r="LHF29" s="6"/>
      <c r="LHG29" s="6"/>
      <c r="LHH29" s="6"/>
      <c r="LHI29" s="6"/>
      <c r="LHJ29" s="6"/>
      <c r="LHK29" s="6"/>
      <c r="LHL29" s="6"/>
      <c r="LHM29" s="6"/>
      <c r="LHN29" s="6"/>
      <c r="LHO29" s="6"/>
      <c r="LHP29" s="6"/>
      <c r="LHQ29" s="6"/>
      <c r="LHR29" s="6"/>
      <c r="LHS29" s="6"/>
      <c r="LHT29" s="6"/>
      <c r="LHU29" s="6"/>
      <c r="LHV29" s="6"/>
      <c r="LHW29" s="6"/>
      <c r="LHX29" s="6"/>
      <c r="LHY29" s="6"/>
      <c r="LHZ29" s="6"/>
      <c r="LIA29" s="6"/>
      <c r="LIB29" s="6"/>
      <c r="LIC29" s="6"/>
      <c r="LID29" s="6"/>
      <c r="LIE29" s="6"/>
      <c r="LIF29" s="6"/>
      <c r="LIG29" s="6"/>
      <c r="LIH29" s="6"/>
      <c r="LII29" s="6"/>
      <c r="LIJ29" s="6"/>
      <c r="LIK29" s="6"/>
      <c r="LIL29" s="6"/>
      <c r="LIM29" s="6"/>
      <c r="LIN29" s="6"/>
      <c r="LIO29" s="6"/>
      <c r="LIP29" s="6"/>
      <c r="LIQ29" s="6"/>
      <c r="LIR29" s="6"/>
      <c r="LIS29" s="6"/>
      <c r="LIT29" s="6"/>
      <c r="LIU29" s="6"/>
      <c r="LIV29" s="6"/>
      <c r="LIW29" s="6"/>
      <c r="LIX29" s="6"/>
      <c r="LIY29" s="6"/>
      <c r="LIZ29" s="6"/>
      <c r="LJA29" s="6"/>
      <c r="LJB29" s="6"/>
      <c r="LJC29" s="6"/>
      <c r="LJD29" s="6"/>
      <c r="LJE29" s="6"/>
      <c r="LJF29" s="6"/>
      <c r="LJG29" s="6"/>
      <c r="LJH29" s="6"/>
      <c r="LJI29" s="6"/>
      <c r="LJJ29" s="6"/>
      <c r="LJK29" s="6"/>
      <c r="LJL29" s="6"/>
      <c r="LJM29" s="6"/>
      <c r="LJN29" s="6"/>
      <c r="LJO29" s="6"/>
      <c r="LJP29" s="6"/>
      <c r="LJQ29" s="6"/>
      <c r="LJR29" s="6"/>
      <c r="LJS29" s="6"/>
      <c r="LJT29" s="6"/>
      <c r="LJU29" s="6"/>
      <c r="LJV29" s="6"/>
      <c r="LJW29" s="6"/>
      <c r="LJX29" s="6"/>
      <c r="LJY29" s="6"/>
      <c r="LJZ29" s="6"/>
      <c r="LKA29" s="6"/>
      <c r="LKB29" s="6"/>
      <c r="LKC29" s="6"/>
      <c r="LKD29" s="6"/>
      <c r="LKE29" s="6"/>
      <c r="LKF29" s="6"/>
      <c r="LKG29" s="6"/>
      <c r="LKH29" s="6"/>
      <c r="LKI29" s="6"/>
      <c r="LKJ29" s="6"/>
      <c r="LKK29" s="6"/>
      <c r="LKL29" s="6"/>
      <c r="LKM29" s="6"/>
      <c r="LKN29" s="6"/>
      <c r="LKO29" s="6"/>
      <c r="LKP29" s="6"/>
      <c r="LKQ29" s="6"/>
      <c r="LKR29" s="6"/>
      <c r="LKS29" s="6"/>
      <c r="LKT29" s="6"/>
      <c r="LKU29" s="6"/>
      <c r="LKV29" s="6"/>
      <c r="LKW29" s="6"/>
      <c r="LKX29" s="6"/>
      <c r="LKY29" s="6"/>
      <c r="LKZ29" s="6"/>
      <c r="LLA29" s="6"/>
      <c r="LLB29" s="6"/>
      <c r="LLC29" s="6"/>
      <c r="LLD29" s="6"/>
      <c r="LLE29" s="6"/>
      <c r="LLF29" s="6"/>
      <c r="LLG29" s="6"/>
      <c r="LLH29" s="6"/>
      <c r="LLI29" s="6"/>
      <c r="LLJ29" s="6"/>
      <c r="LLK29" s="6"/>
      <c r="LLL29" s="6"/>
      <c r="LLM29" s="6"/>
      <c r="LLN29" s="6"/>
      <c r="LLO29" s="6"/>
      <c r="LLP29" s="6"/>
      <c r="LLQ29" s="6"/>
      <c r="LLR29" s="6"/>
      <c r="LLS29" s="6"/>
      <c r="LLT29" s="6"/>
      <c r="LLU29" s="6"/>
      <c r="LLV29" s="6"/>
      <c r="LLW29" s="6"/>
      <c r="LLX29" s="6"/>
      <c r="LLY29" s="6"/>
      <c r="LLZ29" s="6"/>
      <c r="LMA29" s="6"/>
      <c r="LMB29" s="6"/>
      <c r="LMC29" s="6"/>
      <c r="LMD29" s="6"/>
      <c r="LME29" s="6"/>
      <c r="LMF29" s="6"/>
      <c r="LMG29" s="6"/>
      <c r="LMH29" s="6"/>
      <c r="LMI29" s="6"/>
      <c r="LMJ29" s="6"/>
      <c r="LMK29" s="6"/>
      <c r="LML29" s="6"/>
      <c r="LMM29" s="6"/>
      <c r="LMN29" s="6"/>
      <c r="LMO29" s="6"/>
      <c r="LMP29" s="6"/>
      <c r="LMQ29" s="6"/>
      <c r="LMR29" s="6"/>
      <c r="LMS29" s="6"/>
      <c r="LMT29" s="6"/>
      <c r="LMU29" s="6"/>
      <c r="LMV29" s="6"/>
      <c r="LMW29" s="6"/>
      <c r="LMX29" s="6"/>
      <c r="LMY29" s="6"/>
      <c r="LMZ29" s="6"/>
      <c r="LNA29" s="6"/>
      <c r="LNB29" s="6"/>
      <c r="LNC29" s="6"/>
      <c r="LND29" s="6"/>
      <c r="LNE29" s="6"/>
      <c r="LNF29" s="6"/>
      <c r="LNG29" s="6"/>
      <c r="LNH29" s="6"/>
      <c r="LNI29" s="6"/>
      <c r="LNJ29" s="6"/>
      <c r="LNK29" s="6"/>
      <c r="LNL29" s="6"/>
      <c r="LNM29" s="6"/>
      <c r="LNN29" s="6"/>
      <c r="LNO29" s="6"/>
      <c r="LNP29" s="6"/>
      <c r="LNQ29" s="6"/>
      <c r="LNR29" s="6"/>
      <c r="LNS29" s="6"/>
      <c r="LNT29" s="6"/>
      <c r="LNU29" s="6"/>
      <c r="LNV29" s="6"/>
      <c r="LNW29" s="6"/>
      <c r="LNX29" s="6"/>
      <c r="LNY29" s="6"/>
      <c r="LNZ29" s="6"/>
      <c r="LOA29" s="6"/>
      <c r="LOB29" s="6"/>
      <c r="LOC29" s="6"/>
      <c r="LOD29" s="6"/>
      <c r="LOE29" s="6"/>
      <c r="LOF29" s="6"/>
      <c r="LOG29" s="6"/>
      <c r="LOH29" s="6"/>
      <c r="LOI29" s="6"/>
      <c r="LOJ29" s="6"/>
      <c r="LOK29" s="6"/>
      <c r="LOL29" s="6"/>
      <c r="LOM29" s="6"/>
      <c r="LON29" s="6"/>
      <c r="LOO29" s="6"/>
      <c r="LOP29" s="6"/>
      <c r="LOQ29" s="6"/>
      <c r="LOR29" s="6"/>
      <c r="LOS29" s="6"/>
      <c r="LOT29" s="6"/>
      <c r="LOU29" s="6"/>
      <c r="LOV29" s="6"/>
      <c r="LOW29" s="6"/>
      <c r="LOX29" s="6"/>
      <c r="LOY29" s="6"/>
      <c r="LOZ29" s="6"/>
      <c r="LPA29" s="6"/>
      <c r="LPB29" s="6"/>
      <c r="LPC29" s="6"/>
      <c r="LPD29" s="6"/>
      <c r="LPE29" s="6"/>
      <c r="LPF29" s="6"/>
      <c r="LPG29" s="6"/>
      <c r="LPH29" s="6"/>
      <c r="LPI29" s="6"/>
      <c r="LPJ29" s="6"/>
      <c r="LPK29" s="6"/>
      <c r="LPL29" s="6"/>
      <c r="LPM29" s="6"/>
      <c r="LPN29" s="6"/>
      <c r="LPO29" s="6"/>
      <c r="LPP29" s="6"/>
      <c r="LPQ29" s="6"/>
      <c r="LPR29" s="6"/>
      <c r="LPS29" s="6"/>
      <c r="LPT29" s="6"/>
      <c r="LPU29" s="6"/>
      <c r="LPV29" s="6"/>
      <c r="LPW29" s="6"/>
      <c r="LPX29" s="6"/>
      <c r="LPY29" s="6"/>
      <c r="LPZ29" s="6"/>
      <c r="LQA29" s="6"/>
      <c r="LQB29" s="6"/>
      <c r="LQC29" s="6"/>
      <c r="LQD29" s="6"/>
      <c r="LQE29" s="6"/>
      <c r="LQF29" s="6"/>
      <c r="LQG29" s="6"/>
      <c r="LQH29" s="6"/>
      <c r="LQI29" s="6"/>
      <c r="LQJ29" s="6"/>
      <c r="LQK29" s="6"/>
      <c r="LQL29" s="6"/>
      <c r="LQM29" s="6"/>
      <c r="LQN29" s="6"/>
      <c r="LQO29" s="6"/>
      <c r="LQP29" s="6"/>
      <c r="LQQ29" s="6"/>
      <c r="LQR29" s="6"/>
      <c r="LQS29" s="6"/>
      <c r="LQT29" s="6"/>
      <c r="LQU29" s="6"/>
      <c r="LQV29" s="6"/>
      <c r="LQW29" s="6"/>
      <c r="LQX29" s="6"/>
      <c r="LQY29" s="6"/>
      <c r="LQZ29" s="6"/>
      <c r="LRA29" s="6"/>
      <c r="LRB29" s="6"/>
      <c r="LRC29" s="6"/>
      <c r="LRD29" s="6"/>
      <c r="LRE29" s="6"/>
      <c r="LRF29" s="6"/>
      <c r="LRG29" s="6"/>
      <c r="LRH29" s="6"/>
      <c r="LRI29" s="6"/>
      <c r="LRJ29" s="6"/>
      <c r="LRK29" s="6"/>
      <c r="LRL29" s="6"/>
      <c r="LRM29" s="6"/>
      <c r="LRN29" s="6"/>
      <c r="LRO29" s="6"/>
      <c r="LRP29" s="6"/>
      <c r="LRQ29" s="6"/>
      <c r="LRR29" s="6"/>
      <c r="LRS29" s="6"/>
      <c r="LRT29" s="6"/>
      <c r="LRU29" s="6"/>
      <c r="LRV29" s="6"/>
      <c r="LRW29" s="6"/>
      <c r="LRX29" s="6"/>
      <c r="LRY29" s="6"/>
      <c r="LRZ29" s="6"/>
      <c r="LSA29" s="6"/>
      <c r="LSB29" s="6"/>
      <c r="LSC29" s="6"/>
      <c r="LSD29" s="6"/>
      <c r="LSE29" s="6"/>
      <c r="LSF29" s="6"/>
      <c r="LSG29" s="6"/>
      <c r="LSH29" s="6"/>
      <c r="LSI29" s="6"/>
      <c r="LSJ29" s="6"/>
      <c r="LSK29" s="6"/>
      <c r="LSL29" s="6"/>
      <c r="LSM29" s="6"/>
      <c r="LSN29" s="6"/>
      <c r="LSO29" s="6"/>
      <c r="LSP29" s="6"/>
      <c r="LSQ29" s="6"/>
      <c r="LSR29" s="6"/>
      <c r="LSS29" s="6"/>
      <c r="LST29" s="6"/>
      <c r="LSU29" s="6"/>
      <c r="LSV29" s="6"/>
      <c r="LSW29" s="6"/>
      <c r="LSX29" s="6"/>
      <c r="LSY29" s="6"/>
      <c r="LSZ29" s="6"/>
      <c r="LTA29" s="6"/>
      <c r="LTB29" s="6"/>
      <c r="LTC29" s="6"/>
      <c r="LTD29" s="6"/>
      <c r="LTE29" s="6"/>
      <c r="LTF29" s="6"/>
      <c r="LTG29" s="6"/>
      <c r="LTH29" s="6"/>
      <c r="LTI29" s="6"/>
      <c r="LTJ29" s="6"/>
      <c r="LTK29" s="6"/>
      <c r="LTL29" s="6"/>
      <c r="LTM29" s="6"/>
      <c r="LTN29" s="6"/>
      <c r="LTO29" s="6"/>
      <c r="LTP29" s="6"/>
      <c r="LTQ29" s="6"/>
      <c r="LTR29" s="6"/>
      <c r="LTS29" s="6"/>
      <c r="LTT29" s="6"/>
      <c r="LTU29" s="6"/>
      <c r="LTV29" s="6"/>
      <c r="LTW29" s="6"/>
      <c r="LTX29" s="6"/>
      <c r="LTY29" s="6"/>
      <c r="LTZ29" s="6"/>
      <c r="LUA29" s="6"/>
      <c r="LUB29" s="6"/>
      <c r="LUC29" s="6"/>
      <c r="LUD29" s="6"/>
      <c r="LUE29" s="6"/>
      <c r="LUF29" s="6"/>
      <c r="LUG29" s="6"/>
      <c r="LUH29" s="6"/>
      <c r="LUI29" s="6"/>
      <c r="LUJ29" s="6"/>
      <c r="LUK29" s="6"/>
      <c r="LUL29" s="6"/>
      <c r="LUM29" s="6"/>
      <c r="LUN29" s="6"/>
      <c r="LUO29" s="6"/>
      <c r="LUP29" s="6"/>
      <c r="LUQ29" s="6"/>
      <c r="LUR29" s="6"/>
      <c r="LUS29" s="6"/>
      <c r="LUT29" s="6"/>
      <c r="LUU29" s="6"/>
      <c r="LUV29" s="6"/>
      <c r="LUW29" s="6"/>
      <c r="LUX29" s="6"/>
      <c r="LUY29" s="6"/>
      <c r="LUZ29" s="6"/>
      <c r="LVA29" s="6"/>
      <c r="LVB29" s="6"/>
      <c r="LVC29" s="6"/>
      <c r="LVD29" s="6"/>
      <c r="LVE29" s="6"/>
      <c r="LVF29" s="6"/>
      <c r="LVG29" s="6"/>
      <c r="LVH29" s="6"/>
      <c r="LVI29" s="6"/>
      <c r="LVJ29" s="6"/>
      <c r="LVK29" s="6"/>
      <c r="LVL29" s="6"/>
      <c r="LVM29" s="6"/>
      <c r="LVN29" s="6"/>
      <c r="LVO29" s="6"/>
      <c r="LVP29" s="6"/>
      <c r="LVQ29" s="6"/>
      <c r="LVR29" s="6"/>
      <c r="LVS29" s="6"/>
      <c r="LVT29" s="6"/>
      <c r="LVU29" s="6"/>
      <c r="LVV29" s="6"/>
      <c r="LVW29" s="6"/>
      <c r="LVX29" s="6"/>
      <c r="LVY29" s="6"/>
      <c r="LVZ29" s="6"/>
      <c r="LWA29" s="6"/>
      <c r="LWB29" s="6"/>
      <c r="LWC29" s="6"/>
      <c r="LWD29" s="6"/>
      <c r="LWE29" s="6"/>
      <c r="LWF29" s="6"/>
      <c r="LWG29" s="6"/>
      <c r="LWH29" s="6"/>
      <c r="LWI29" s="6"/>
      <c r="LWJ29" s="6"/>
      <c r="LWK29" s="6"/>
      <c r="LWL29" s="6"/>
      <c r="LWM29" s="6"/>
      <c r="LWN29" s="6"/>
      <c r="LWO29" s="6"/>
      <c r="LWP29" s="6"/>
      <c r="LWQ29" s="6"/>
      <c r="LWR29" s="6"/>
      <c r="LWS29" s="6"/>
      <c r="LWT29" s="6"/>
      <c r="LWU29" s="6"/>
      <c r="LWV29" s="6"/>
      <c r="LWW29" s="6"/>
      <c r="LWX29" s="6"/>
      <c r="LWY29" s="6"/>
      <c r="LWZ29" s="6"/>
      <c r="LXA29" s="6"/>
      <c r="LXB29" s="6"/>
      <c r="LXC29" s="6"/>
      <c r="LXD29" s="6"/>
      <c r="LXE29" s="6"/>
      <c r="LXF29" s="6"/>
      <c r="LXG29" s="6"/>
      <c r="LXH29" s="6"/>
      <c r="LXI29" s="6"/>
      <c r="LXJ29" s="6"/>
      <c r="LXK29" s="6"/>
      <c r="LXL29" s="6"/>
      <c r="LXM29" s="6"/>
      <c r="LXN29" s="6"/>
      <c r="LXO29" s="6"/>
      <c r="LXP29" s="6"/>
      <c r="LXQ29" s="6"/>
      <c r="LXR29" s="6"/>
      <c r="LXS29" s="6"/>
      <c r="LXT29" s="6"/>
      <c r="LXU29" s="6"/>
      <c r="LXV29" s="6"/>
      <c r="LXW29" s="6"/>
      <c r="LXX29" s="6"/>
      <c r="LXY29" s="6"/>
      <c r="LXZ29" s="6"/>
      <c r="LYA29" s="6"/>
      <c r="LYB29" s="6"/>
      <c r="LYC29" s="6"/>
      <c r="LYD29" s="6"/>
      <c r="LYE29" s="6"/>
      <c r="LYF29" s="6"/>
      <c r="LYG29" s="6"/>
      <c r="LYH29" s="6"/>
      <c r="LYI29" s="6"/>
      <c r="LYJ29" s="6"/>
      <c r="LYK29" s="6"/>
      <c r="LYL29" s="6"/>
      <c r="LYM29" s="6"/>
      <c r="LYN29" s="6"/>
      <c r="LYO29" s="6"/>
      <c r="LYP29" s="6"/>
      <c r="LYQ29" s="6"/>
      <c r="LYR29" s="6"/>
      <c r="LYS29" s="6"/>
      <c r="LYT29" s="6"/>
      <c r="LYU29" s="6"/>
      <c r="LYV29" s="6"/>
      <c r="LYW29" s="6"/>
      <c r="LYX29" s="6"/>
      <c r="LYY29" s="6"/>
      <c r="LYZ29" s="6"/>
      <c r="LZA29" s="6"/>
      <c r="LZB29" s="6"/>
      <c r="LZC29" s="6"/>
      <c r="LZD29" s="6"/>
      <c r="LZE29" s="6"/>
      <c r="LZF29" s="6"/>
      <c r="LZG29" s="6"/>
      <c r="LZH29" s="6"/>
      <c r="LZI29" s="6"/>
      <c r="LZJ29" s="6"/>
      <c r="LZK29" s="6"/>
      <c r="LZL29" s="6"/>
      <c r="LZM29" s="6"/>
      <c r="LZN29" s="6"/>
      <c r="LZO29" s="6"/>
      <c r="LZP29" s="6"/>
      <c r="LZQ29" s="6"/>
      <c r="LZR29" s="6"/>
      <c r="LZS29" s="6"/>
      <c r="LZT29" s="6"/>
      <c r="LZU29" s="6"/>
      <c r="LZV29" s="6"/>
      <c r="LZW29" s="6"/>
      <c r="LZX29" s="6"/>
      <c r="LZY29" s="6"/>
      <c r="LZZ29" s="6"/>
      <c r="MAA29" s="6"/>
      <c r="MAB29" s="6"/>
      <c r="MAC29" s="6"/>
      <c r="MAD29" s="6"/>
      <c r="MAE29" s="6"/>
      <c r="MAF29" s="6"/>
      <c r="MAG29" s="6"/>
      <c r="MAH29" s="6"/>
      <c r="MAI29" s="6"/>
      <c r="MAJ29" s="6"/>
      <c r="MAK29" s="6"/>
      <c r="MAL29" s="6"/>
      <c r="MAM29" s="6"/>
      <c r="MAN29" s="6"/>
      <c r="MAO29" s="6"/>
      <c r="MAP29" s="6"/>
      <c r="MAQ29" s="6"/>
      <c r="MAR29" s="6"/>
      <c r="MAS29" s="6"/>
      <c r="MAT29" s="6"/>
      <c r="MAU29" s="6"/>
      <c r="MAV29" s="6"/>
      <c r="MAW29" s="6"/>
      <c r="MAX29" s="6"/>
      <c r="MAY29" s="6"/>
      <c r="MAZ29" s="6"/>
      <c r="MBA29" s="6"/>
      <c r="MBB29" s="6"/>
      <c r="MBC29" s="6"/>
      <c r="MBD29" s="6"/>
      <c r="MBE29" s="6"/>
      <c r="MBF29" s="6"/>
      <c r="MBG29" s="6"/>
      <c r="MBH29" s="6"/>
      <c r="MBI29" s="6"/>
      <c r="MBJ29" s="6"/>
      <c r="MBK29" s="6"/>
      <c r="MBL29" s="6"/>
      <c r="MBM29" s="6"/>
      <c r="MBN29" s="6"/>
      <c r="MBO29" s="6"/>
      <c r="MBP29" s="6"/>
      <c r="MBQ29" s="6"/>
      <c r="MBR29" s="6"/>
      <c r="MBS29" s="6"/>
      <c r="MBT29" s="6"/>
      <c r="MBU29" s="6"/>
      <c r="MBV29" s="6"/>
      <c r="MBW29" s="6"/>
      <c r="MBX29" s="6"/>
      <c r="MBY29" s="6"/>
      <c r="MBZ29" s="6"/>
      <c r="MCA29" s="6"/>
      <c r="MCB29" s="6"/>
      <c r="MCC29" s="6"/>
      <c r="MCD29" s="6"/>
      <c r="MCE29" s="6"/>
      <c r="MCF29" s="6"/>
      <c r="MCG29" s="6"/>
      <c r="MCH29" s="6"/>
      <c r="MCI29" s="6"/>
      <c r="MCJ29" s="6"/>
      <c r="MCK29" s="6"/>
      <c r="MCL29" s="6"/>
      <c r="MCM29" s="6"/>
      <c r="MCN29" s="6"/>
      <c r="MCO29" s="6"/>
      <c r="MCP29" s="6"/>
      <c r="MCQ29" s="6"/>
      <c r="MCR29" s="6"/>
      <c r="MCS29" s="6"/>
      <c r="MCT29" s="6"/>
      <c r="MCU29" s="6"/>
      <c r="MCV29" s="6"/>
      <c r="MCW29" s="6"/>
      <c r="MCX29" s="6"/>
      <c r="MCY29" s="6"/>
      <c r="MCZ29" s="6"/>
      <c r="MDA29" s="6"/>
      <c r="MDB29" s="6"/>
      <c r="MDC29" s="6"/>
      <c r="MDD29" s="6"/>
      <c r="MDE29" s="6"/>
      <c r="MDF29" s="6"/>
      <c r="MDG29" s="6"/>
      <c r="MDH29" s="6"/>
      <c r="MDI29" s="6"/>
      <c r="MDJ29" s="6"/>
      <c r="MDK29" s="6"/>
      <c r="MDL29" s="6"/>
      <c r="MDM29" s="6"/>
      <c r="MDN29" s="6"/>
      <c r="MDO29" s="6"/>
      <c r="MDP29" s="6"/>
      <c r="MDQ29" s="6"/>
      <c r="MDR29" s="6"/>
      <c r="MDS29" s="6"/>
      <c r="MDT29" s="6"/>
      <c r="MDU29" s="6"/>
      <c r="MDV29" s="6"/>
      <c r="MDW29" s="6"/>
      <c r="MDX29" s="6"/>
      <c r="MDY29" s="6"/>
      <c r="MDZ29" s="6"/>
      <c r="MEA29" s="6"/>
      <c r="MEB29" s="6"/>
      <c r="MEC29" s="6"/>
      <c r="MED29" s="6"/>
      <c r="MEE29" s="6"/>
      <c r="MEF29" s="6"/>
      <c r="MEG29" s="6"/>
      <c r="MEH29" s="6"/>
      <c r="MEI29" s="6"/>
      <c r="MEJ29" s="6"/>
      <c r="MEK29" s="6"/>
      <c r="MEL29" s="6"/>
      <c r="MEM29" s="6"/>
      <c r="MEN29" s="6"/>
      <c r="MEO29" s="6"/>
      <c r="MEP29" s="6"/>
      <c r="MEQ29" s="6"/>
      <c r="MER29" s="6"/>
      <c r="MES29" s="6"/>
      <c r="MET29" s="6"/>
      <c r="MEU29" s="6"/>
      <c r="MEV29" s="6"/>
      <c r="MEW29" s="6"/>
      <c r="MEX29" s="6"/>
      <c r="MEY29" s="6"/>
      <c r="MEZ29" s="6"/>
      <c r="MFA29" s="6"/>
      <c r="MFB29" s="6"/>
      <c r="MFC29" s="6"/>
      <c r="MFD29" s="6"/>
      <c r="MFE29" s="6"/>
      <c r="MFF29" s="6"/>
      <c r="MFG29" s="6"/>
      <c r="MFH29" s="6"/>
      <c r="MFI29" s="6"/>
      <c r="MFJ29" s="6"/>
      <c r="MFK29" s="6"/>
      <c r="MFL29" s="6"/>
      <c r="MFM29" s="6"/>
      <c r="MFN29" s="6"/>
      <c r="MFO29" s="6"/>
      <c r="MFP29" s="6"/>
      <c r="MFQ29" s="6"/>
      <c r="MFR29" s="6"/>
      <c r="MFS29" s="6"/>
      <c r="MFT29" s="6"/>
      <c r="MFU29" s="6"/>
      <c r="MFV29" s="6"/>
      <c r="MFW29" s="6"/>
      <c r="MFX29" s="6"/>
      <c r="MFY29" s="6"/>
      <c r="MFZ29" s="6"/>
      <c r="MGA29" s="6"/>
      <c r="MGB29" s="6"/>
      <c r="MGC29" s="6"/>
      <c r="MGD29" s="6"/>
      <c r="MGE29" s="6"/>
      <c r="MGF29" s="6"/>
      <c r="MGG29" s="6"/>
      <c r="MGH29" s="6"/>
      <c r="MGI29" s="6"/>
      <c r="MGJ29" s="6"/>
      <c r="MGK29" s="6"/>
      <c r="MGL29" s="6"/>
      <c r="MGM29" s="6"/>
      <c r="MGN29" s="6"/>
      <c r="MGO29" s="6"/>
      <c r="MGP29" s="6"/>
      <c r="MGQ29" s="6"/>
      <c r="MGR29" s="6"/>
      <c r="MGS29" s="6"/>
      <c r="MGT29" s="6"/>
      <c r="MGU29" s="6"/>
      <c r="MGV29" s="6"/>
      <c r="MGW29" s="6"/>
      <c r="MGX29" s="6"/>
      <c r="MGY29" s="6"/>
      <c r="MGZ29" s="6"/>
      <c r="MHA29" s="6"/>
      <c r="MHB29" s="6"/>
      <c r="MHC29" s="6"/>
      <c r="MHD29" s="6"/>
      <c r="MHE29" s="6"/>
      <c r="MHF29" s="6"/>
      <c r="MHG29" s="6"/>
      <c r="MHH29" s="6"/>
      <c r="MHI29" s="6"/>
      <c r="MHJ29" s="6"/>
      <c r="MHK29" s="6"/>
      <c r="MHL29" s="6"/>
      <c r="MHM29" s="6"/>
      <c r="MHN29" s="6"/>
      <c r="MHO29" s="6"/>
      <c r="MHP29" s="6"/>
      <c r="MHQ29" s="6"/>
      <c r="MHR29" s="6"/>
      <c r="MHS29" s="6"/>
      <c r="MHT29" s="6"/>
      <c r="MHU29" s="6"/>
      <c r="MHV29" s="6"/>
      <c r="MHW29" s="6"/>
      <c r="MHX29" s="6"/>
      <c r="MHY29" s="6"/>
      <c r="MHZ29" s="6"/>
      <c r="MIA29" s="6"/>
      <c r="MIB29" s="6"/>
      <c r="MIC29" s="6"/>
      <c r="MID29" s="6"/>
      <c r="MIE29" s="6"/>
      <c r="MIF29" s="6"/>
      <c r="MIG29" s="6"/>
      <c r="MIH29" s="6"/>
      <c r="MII29" s="6"/>
      <c r="MIJ29" s="6"/>
      <c r="MIK29" s="6"/>
      <c r="MIL29" s="6"/>
      <c r="MIM29" s="6"/>
      <c r="MIN29" s="6"/>
      <c r="MIO29" s="6"/>
      <c r="MIP29" s="6"/>
      <c r="MIQ29" s="6"/>
      <c r="MIR29" s="6"/>
      <c r="MIS29" s="6"/>
      <c r="MIT29" s="6"/>
      <c r="MIU29" s="6"/>
      <c r="MIV29" s="6"/>
      <c r="MIW29" s="6"/>
      <c r="MIX29" s="6"/>
      <c r="MIY29" s="6"/>
      <c r="MIZ29" s="6"/>
      <c r="MJA29" s="6"/>
      <c r="MJB29" s="6"/>
      <c r="MJC29" s="6"/>
      <c r="MJD29" s="6"/>
      <c r="MJE29" s="6"/>
      <c r="MJF29" s="6"/>
      <c r="MJG29" s="6"/>
      <c r="MJH29" s="6"/>
      <c r="MJI29" s="6"/>
      <c r="MJJ29" s="6"/>
      <c r="MJK29" s="6"/>
      <c r="MJL29" s="6"/>
      <c r="MJM29" s="6"/>
      <c r="MJN29" s="6"/>
      <c r="MJO29" s="6"/>
      <c r="MJP29" s="6"/>
      <c r="MJQ29" s="6"/>
      <c r="MJR29" s="6"/>
      <c r="MJS29" s="6"/>
      <c r="MJT29" s="6"/>
      <c r="MJU29" s="6"/>
      <c r="MJV29" s="6"/>
      <c r="MJW29" s="6"/>
      <c r="MJX29" s="6"/>
      <c r="MJY29" s="6"/>
      <c r="MJZ29" s="6"/>
      <c r="MKA29" s="6"/>
      <c r="MKB29" s="6"/>
      <c r="MKC29" s="6"/>
      <c r="MKD29" s="6"/>
      <c r="MKE29" s="6"/>
      <c r="MKF29" s="6"/>
      <c r="MKG29" s="6"/>
      <c r="MKH29" s="6"/>
      <c r="MKI29" s="6"/>
      <c r="MKJ29" s="6"/>
      <c r="MKK29" s="6"/>
      <c r="MKL29" s="6"/>
      <c r="MKM29" s="6"/>
      <c r="MKN29" s="6"/>
      <c r="MKO29" s="6"/>
      <c r="MKP29" s="6"/>
      <c r="MKQ29" s="6"/>
      <c r="MKR29" s="6"/>
      <c r="MKS29" s="6"/>
      <c r="MKT29" s="6"/>
      <c r="MKU29" s="6"/>
      <c r="MKV29" s="6"/>
      <c r="MKW29" s="6"/>
      <c r="MKX29" s="6"/>
      <c r="MKY29" s="6"/>
      <c r="MKZ29" s="6"/>
      <c r="MLA29" s="6"/>
      <c r="MLB29" s="6"/>
      <c r="MLC29" s="6"/>
      <c r="MLD29" s="6"/>
      <c r="MLE29" s="6"/>
      <c r="MLF29" s="6"/>
      <c r="MLG29" s="6"/>
      <c r="MLH29" s="6"/>
      <c r="MLI29" s="6"/>
      <c r="MLJ29" s="6"/>
      <c r="MLK29" s="6"/>
      <c r="MLL29" s="6"/>
      <c r="MLM29" s="6"/>
      <c r="MLN29" s="6"/>
      <c r="MLO29" s="6"/>
      <c r="MLP29" s="6"/>
      <c r="MLQ29" s="6"/>
      <c r="MLR29" s="6"/>
      <c r="MLS29" s="6"/>
      <c r="MLT29" s="6"/>
      <c r="MLU29" s="6"/>
      <c r="MLV29" s="6"/>
      <c r="MLW29" s="6"/>
      <c r="MLX29" s="6"/>
      <c r="MLY29" s="6"/>
      <c r="MLZ29" s="6"/>
      <c r="MMA29" s="6"/>
      <c r="MMB29" s="6"/>
      <c r="MMC29" s="6"/>
      <c r="MMD29" s="6"/>
      <c r="MME29" s="6"/>
      <c r="MMF29" s="6"/>
      <c r="MMG29" s="6"/>
      <c r="MMH29" s="6"/>
      <c r="MMI29" s="6"/>
      <c r="MMJ29" s="6"/>
      <c r="MMK29" s="6"/>
      <c r="MML29" s="6"/>
      <c r="MMM29" s="6"/>
      <c r="MMN29" s="6"/>
      <c r="MMO29" s="6"/>
      <c r="MMP29" s="6"/>
      <c r="MMQ29" s="6"/>
      <c r="MMR29" s="6"/>
      <c r="MMS29" s="6"/>
      <c r="MMT29" s="6"/>
      <c r="MMU29" s="6"/>
      <c r="MMV29" s="6"/>
      <c r="MMW29" s="6"/>
      <c r="MMX29" s="6"/>
      <c r="MMY29" s="6"/>
      <c r="MMZ29" s="6"/>
      <c r="MNA29" s="6"/>
      <c r="MNB29" s="6"/>
      <c r="MNC29" s="6"/>
      <c r="MND29" s="6"/>
      <c r="MNE29" s="6"/>
      <c r="MNF29" s="6"/>
      <c r="MNG29" s="6"/>
      <c r="MNH29" s="6"/>
      <c r="MNI29" s="6"/>
      <c r="MNJ29" s="6"/>
      <c r="MNK29" s="6"/>
      <c r="MNL29" s="6"/>
      <c r="MNM29" s="6"/>
      <c r="MNN29" s="6"/>
      <c r="MNO29" s="6"/>
      <c r="MNP29" s="6"/>
      <c r="MNQ29" s="6"/>
      <c r="MNR29" s="6"/>
      <c r="MNS29" s="6"/>
      <c r="MNT29" s="6"/>
      <c r="MNU29" s="6"/>
      <c r="MNV29" s="6"/>
      <c r="MNW29" s="6"/>
      <c r="MNX29" s="6"/>
      <c r="MNY29" s="6"/>
      <c r="MNZ29" s="6"/>
      <c r="MOA29" s="6"/>
      <c r="MOB29" s="6"/>
      <c r="MOC29" s="6"/>
      <c r="MOD29" s="6"/>
      <c r="MOE29" s="6"/>
      <c r="MOF29" s="6"/>
      <c r="MOG29" s="6"/>
      <c r="MOH29" s="6"/>
      <c r="MOI29" s="6"/>
      <c r="MOJ29" s="6"/>
      <c r="MOK29" s="6"/>
      <c r="MOL29" s="6"/>
      <c r="MOM29" s="6"/>
      <c r="MON29" s="6"/>
      <c r="MOO29" s="6"/>
      <c r="MOP29" s="6"/>
      <c r="MOQ29" s="6"/>
      <c r="MOR29" s="6"/>
      <c r="MOS29" s="6"/>
      <c r="MOT29" s="6"/>
      <c r="MOU29" s="6"/>
      <c r="MOV29" s="6"/>
      <c r="MOW29" s="6"/>
      <c r="MOX29" s="6"/>
      <c r="MOY29" s="6"/>
      <c r="MOZ29" s="6"/>
      <c r="MPA29" s="6"/>
      <c r="MPB29" s="6"/>
      <c r="MPC29" s="6"/>
      <c r="MPD29" s="6"/>
      <c r="MPE29" s="6"/>
      <c r="MPF29" s="6"/>
      <c r="MPG29" s="6"/>
      <c r="MPH29" s="6"/>
      <c r="MPI29" s="6"/>
      <c r="MPJ29" s="6"/>
      <c r="MPK29" s="6"/>
      <c r="MPL29" s="6"/>
      <c r="MPM29" s="6"/>
      <c r="MPN29" s="6"/>
      <c r="MPO29" s="6"/>
      <c r="MPP29" s="6"/>
      <c r="MPQ29" s="6"/>
      <c r="MPR29" s="6"/>
      <c r="MPS29" s="6"/>
      <c r="MPT29" s="6"/>
      <c r="MPU29" s="6"/>
      <c r="MPV29" s="6"/>
      <c r="MPW29" s="6"/>
      <c r="MPX29" s="6"/>
      <c r="MPY29" s="6"/>
      <c r="MPZ29" s="6"/>
      <c r="MQA29" s="6"/>
      <c r="MQB29" s="6"/>
      <c r="MQC29" s="6"/>
      <c r="MQD29" s="6"/>
      <c r="MQE29" s="6"/>
      <c r="MQF29" s="6"/>
      <c r="MQG29" s="6"/>
      <c r="MQH29" s="6"/>
      <c r="MQI29" s="6"/>
      <c r="MQJ29" s="6"/>
      <c r="MQK29" s="6"/>
      <c r="MQL29" s="6"/>
      <c r="MQM29" s="6"/>
      <c r="MQN29" s="6"/>
      <c r="MQO29" s="6"/>
      <c r="MQP29" s="6"/>
      <c r="MQQ29" s="6"/>
      <c r="MQR29" s="6"/>
      <c r="MQS29" s="6"/>
      <c r="MQT29" s="6"/>
      <c r="MQU29" s="6"/>
      <c r="MQV29" s="6"/>
      <c r="MQW29" s="6"/>
      <c r="MQX29" s="6"/>
      <c r="MQY29" s="6"/>
      <c r="MQZ29" s="6"/>
      <c r="MRA29" s="6"/>
      <c r="MRB29" s="6"/>
      <c r="MRC29" s="6"/>
      <c r="MRD29" s="6"/>
      <c r="MRE29" s="6"/>
      <c r="MRF29" s="6"/>
      <c r="MRG29" s="6"/>
      <c r="MRH29" s="6"/>
      <c r="MRI29" s="6"/>
      <c r="MRJ29" s="6"/>
      <c r="MRK29" s="6"/>
      <c r="MRL29" s="6"/>
      <c r="MRM29" s="6"/>
      <c r="MRN29" s="6"/>
      <c r="MRO29" s="6"/>
      <c r="MRP29" s="6"/>
      <c r="MRQ29" s="6"/>
      <c r="MRR29" s="6"/>
      <c r="MRS29" s="6"/>
      <c r="MRT29" s="6"/>
      <c r="MRU29" s="6"/>
      <c r="MRV29" s="6"/>
      <c r="MRW29" s="6"/>
      <c r="MRX29" s="6"/>
      <c r="MRY29" s="6"/>
      <c r="MRZ29" s="6"/>
      <c r="MSA29" s="6"/>
      <c r="MSB29" s="6"/>
      <c r="MSC29" s="6"/>
      <c r="MSD29" s="6"/>
      <c r="MSE29" s="6"/>
      <c r="MSF29" s="6"/>
      <c r="MSG29" s="6"/>
      <c r="MSH29" s="6"/>
      <c r="MSI29" s="6"/>
      <c r="MSJ29" s="6"/>
      <c r="MSK29" s="6"/>
      <c r="MSL29" s="6"/>
      <c r="MSM29" s="6"/>
      <c r="MSN29" s="6"/>
      <c r="MSO29" s="6"/>
      <c r="MSP29" s="6"/>
      <c r="MSQ29" s="6"/>
      <c r="MSR29" s="6"/>
      <c r="MSS29" s="6"/>
      <c r="MST29" s="6"/>
      <c r="MSU29" s="6"/>
      <c r="MSV29" s="6"/>
      <c r="MSW29" s="6"/>
      <c r="MSX29" s="6"/>
      <c r="MSY29" s="6"/>
      <c r="MSZ29" s="6"/>
      <c r="MTA29" s="6"/>
      <c r="MTB29" s="6"/>
      <c r="MTC29" s="6"/>
      <c r="MTD29" s="6"/>
      <c r="MTE29" s="6"/>
      <c r="MTF29" s="6"/>
      <c r="MTG29" s="6"/>
      <c r="MTH29" s="6"/>
      <c r="MTI29" s="6"/>
      <c r="MTJ29" s="6"/>
      <c r="MTK29" s="6"/>
      <c r="MTL29" s="6"/>
      <c r="MTM29" s="6"/>
      <c r="MTN29" s="6"/>
      <c r="MTO29" s="6"/>
      <c r="MTP29" s="6"/>
      <c r="MTQ29" s="6"/>
      <c r="MTR29" s="6"/>
      <c r="MTS29" s="6"/>
      <c r="MTT29" s="6"/>
      <c r="MTU29" s="6"/>
      <c r="MTV29" s="6"/>
      <c r="MTW29" s="6"/>
      <c r="MTX29" s="6"/>
      <c r="MTY29" s="6"/>
      <c r="MTZ29" s="6"/>
      <c r="MUA29" s="6"/>
      <c r="MUB29" s="6"/>
      <c r="MUC29" s="6"/>
      <c r="MUD29" s="6"/>
      <c r="MUE29" s="6"/>
      <c r="MUF29" s="6"/>
      <c r="MUG29" s="6"/>
      <c r="MUH29" s="6"/>
      <c r="MUI29" s="6"/>
      <c r="MUJ29" s="6"/>
      <c r="MUK29" s="6"/>
      <c r="MUL29" s="6"/>
      <c r="MUM29" s="6"/>
      <c r="MUN29" s="6"/>
      <c r="MUO29" s="6"/>
      <c r="MUP29" s="6"/>
      <c r="MUQ29" s="6"/>
      <c r="MUR29" s="6"/>
      <c r="MUS29" s="6"/>
      <c r="MUT29" s="6"/>
      <c r="MUU29" s="6"/>
      <c r="MUV29" s="6"/>
      <c r="MUW29" s="6"/>
      <c r="MUX29" s="6"/>
      <c r="MUY29" s="6"/>
      <c r="MUZ29" s="6"/>
      <c r="MVA29" s="6"/>
      <c r="MVB29" s="6"/>
      <c r="MVC29" s="6"/>
      <c r="MVD29" s="6"/>
      <c r="MVE29" s="6"/>
      <c r="MVF29" s="6"/>
      <c r="MVG29" s="6"/>
      <c r="MVH29" s="6"/>
      <c r="MVI29" s="6"/>
      <c r="MVJ29" s="6"/>
      <c r="MVK29" s="6"/>
      <c r="MVL29" s="6"/>
      <c r="MVM29" s="6"/>
      <c r="MVN29" s="6"/>
      <c r="MVO29" s="6"/>
      <c r="MVP29" s="6"/>
      <c r="MVQ29" s="6"/>
      <c r="MVR29" s="6"/>
      <c r="MVS29" s="6"/>
      <c r="MVT29" s="6"/>
      <c r="MVU29" s="6"/>
      <c r="MVV29" s="6"/>
      <c r="MVW29" s="6"/>
      <c r="MVX29" s="6"/>
      <c r="MVY29" s="6"/>
      <c r="MVZ29" s="6"/>
      <c r="MWA29" s="6"/>
      <c r="MWB29" s="6"/>
      <c r="MWC29" s="6"/>
      <c r="MWD29" s="6"/>
      <c r="MWE29" s="6"/>
      <c r="MWF29" s="6"/>
      <c r="MWG29" s="6"/>
      <c r="MWH29" s="6"/>
      <c r="MWI29" s="6"/>
      <c r="MWJ29" s="6"/>
      <c r="MWK29" s="6"/>
      <c r="MWL29" s="6"/>
      <c r="MWM29" s="6"/>
      <c r="MWN29" s="6"/>
      <c r="MWO29" s="6"/>
      <c r="MWP29" s="6"/>
      <c r="MWQ29" s="6"/>
      <c r="MWR29" s="6"/>
      <c r="MWS29" s="6"/>
      <c r="MWT29" s="6"/>
      <c r="MWU29" s="6"/>
      <c r="MWV29" s="6"/>
      <c r="MWW29" s="6"/>
      <c r="MWX29" s="6"/>
      <c r="MWY29" s="6"/>
      <c r="MWZ29" s="6"/>
      <c r="MXA29" s="6"/>
      <c r="MXB29" s="6"/>
      <c r="MXC29" s="6"/>
      <c r="MXD29" s="6"/>
      <c r="MXE29" s="6"/>
      <c r="MXF29" s="6"/>
      <c r="MXG29" s="6"/>
      <c r="MXH29" s="6"/>
      <c r="MXI29" s="6"/>
      <c r="MXJ29" s="6"/>
      <c r="MXK29" s="6"/>
      <c r="MXL29" s="6"/>
      <c r="MXM29" s="6"/>
      <c r="MXN29" s="6"/>
      <c r="MXO29" s="6"/>
      <c r="MXP29" s="6"/>
      <c r="MXQ29" s="6"/>
      <c r="MXR29" s="6"/>
      <c r="MXS29" s="6"/>
      <c r="MXT29" s="6"/>
      <c r="MXU29" s="6"/>
      <c r="MXV29" s="6"/>
      <c r="MXW29" s="6"/>
      <c r="MXX29" s="6"/>
      <c r="MXY29" s="6"/>
      <c r="MXZ29" s="6"/>
      <c r="MYA29" s="6"/>
      <c r="MYB29" s="6"/>
      <c r="MYC29" s="6"/>
      <c r="MYD29" s="6"/>
      <c r="MYE29" s="6"/>
      <c r="MYF29" s="6"/>
      <c r="MYG29" s="6"/>
      <c r="MYH29" s="6"/>
      <c r="MYI29" s="6"/>
      <c r="MYJ29" s="6"/>
      <c r="MYK29" s="6"/>
      <c r="MYL29" s="6"/>
      <c r="MYM29" s="6"/>
      <c r="MYN29" s="6"/>
      <c r="MYO29" s="6"/>
      <c r="MYP29" s="6"/>
      <c r="MYQ29" s="6"/>
      <c r="MYR29" s="6"/>
      <c r="MYS29" s="6"/>
      <c r="MYT29" s="6"/>
      <c r="MYU29" s="6"/>
      <c r="MYV29" s="6"/>
      <c r="MYW29" s="6"/>
      <c r="MYX29" s="6"/>
      <c r="MYY29" s="6"/>
      <c r="MYZ29" s="6"/>
      <c r="MZA29" s="6"/>
      <c r="MZB29" s="6"/>
      <c r="MZC29" s="6"/>
      <c r="MZD29" s="6"/>
      <c r="MZE29" s="6"/>
      <c r="MZF29" s="6"/>
      <c r="MZG29" s="6"/>
      <c r="MZH29" s="6"/>
      <c r="MZI29" s="6"/>
      <c r="MZJ29" s="6"/>
      <c r="MZK29" s="6"/>
      <c r="MZL29" s="6"/>
      <c r="MZM29" s="6"/>
      <c r="MZN29" s="6"/>
      <c r="MZO29" s="6"/>
      <c r="MZP29" s="6"/>
      <c r="MZQ29" s="6"/>
      <c r="MZR29" s="6"/>
      <c r="MZS29" s="6"/>
      <c r="MZT29" s="6"/>
      <c r="MZU29" s="6"/>
      <c r="MZV29" s="6"/>
      <c r="MZW29" s="6"/>
      <c r="MZX29" s="6"/>
      <c r="MZY29" s="6"/>
      <c r="MZZ29" s="6"/>
      <c r="NAA29" s="6"/>
      <c r="NAB29" s="6"/>
      <c r="NAC29" s="6"/>
      <c r="NAD29" s="6"/>
      <c r="NAE29" s="6"/>
      <c r="NAF29" s="6"/>
      <c r="NAG29" s="6"/>
      <c r="NAH29" s="6"/>
      <c r="NAI29" s="6"/>
      <c r="NAJ29" s="6"/>
      <c r="NAK29" s="6"/>
      <c r="NAL29" s="6"/>
      <c r="NAM29" s="6"/>
      <c r="NAN29" s="6"/>
      <c r="NAO29" s="6"/>
      <c r="NAP29" s="6"/>
      <c r="NAQ29" s="6"/>
      <c r="NAR29" s="6"/>
      <c r="NAS29" s="6"/>
      <c r="NAT29" s="6"/>
      <c r="NAU29" s="6"/>
      <c r="NAV29" s="6"/>
      <c r="NAW29" s="6"/>
      <c r="NAX29" s="6"/>
      <c r="NAY29" s="6"/>
      <c r="NAZ29" s="6"/>
      <c r="NBA29" s="6"/>
      <c r="NBB29" s="6"/>
      <c r="NBC29" s="6"/>
      <c r="NBD29" s="6"/>
      <c r="NBE29" s="6"/>
      <c r="NBF29" s="6"/>
      <c r="NBG29" s="6"/>
      <c r="NBH29" s="6"/>
      <c r="NBI29" s="6"/>
      <c r="NBJ29" s="6"/>
      <c r="NBK29" s="6"/>
      <c r="NBL29" s="6"/>
      <c r="NBM29" s="6"/>
      <c r="NBN29" s="6"/>
      <c r="NBO29" s="6"/>
      <c r="NBP29" s="6"/>
      <c r="NBQ29" s="6"/>
      <c r="NBR29" s="6"/>
      <c r="NBS29" s="6"/>
      <c r="NBT29" s="6"/>
      <c r="NBU29" s="6"/>
      <c r="NBV29" s="6"/>
      <c r="NBW29" s="6"/>
      <c r="NBX29" s="6"/>
      <c r="NBY29" s="6"/>
      <c r="NBZ29" s="6"/>
      <c r="NCA29" s="6"/>
      <c r="NCB29" s="6"/>
      <c r="NCC29" s="6"/>
      <c r="NCD29" s="6"/>
      <c r="NCE29" s="6"/>
      <c r="NCF29" s="6"/>
      <c r="NCG29" s="6"/>
      <c r="NCH29" s="6"/>
      <c r="NCI29" s="6"/>
      <c r="NCJ29" s="6"/>
      <c r="NCK29" s="6"/>
      <c r="NCL29" s="6"/>
      <c r="NCM29" s="6"/>
      <c r="NCN29" s="6"/>
      <c r="NCO29" s="6"/>
      <c r="NCP29" s="6"/>
      <c r="NCQ29" s="6"/>
      <c r="NCR29" s="6"/>
      <c r="NCS29" s="6"/>
      <c r="NCT29" s="6"/>
      <c r="NCU29" s="6"/>
      <c r="NCV29" s="6"/>
      <c r="NCW29" s="6"/>
      <c r="NCX29" s="6"/>
      <c r="NCY29" s="6"/>
      <c r="NCZ29" s="6"/>
      <c r="NDA29" s="6"/>
      <c r="NDB29" s="6"/>
      <c r="NDC29" s="6"/>
      <c r="NDD29" s="6"/>
      <c r="NDE29" s="6"/>
      <c r="NDF29" s="6"/>
      <c r="NDG29" s="6"/>
      <c r="NDH29" s="6"/>
      <c r="NDI29" s="6"/>
      <c r="NDJ29" s="6"/>
      <c r="NDK29" s="6"/>
      <c r="NDL29" s="6"/>
      <c r="NDM29" s="6"/>
      <c r="NDN29" s="6"/>
      <c r="NDO29" s="6"/>
      <c r="NDP29" s="6"/>
      <c r="NDQ29" s="6"/>
      <c r="NDR29" s="6"/>
      <c r="NDS29" s="6"/>
      <c r="NDT29" s="6"/>
      <c r="NDU29" s="6"/>
      <c r="NDV29" s="6"/>
      <c r="NDW29" s="6"/>
      <c r="NDX29" s="6"/>
      <c r="NDY29" s="6"/>
      <c r="NDZ29" s="6"/>
      <c r="NEA29" s="6"/>
      <c r="NEB29" s="6"/>
      <c r="NEC29" s="6"/>
      <c r="NED29" s="6"/>
      <c r="NEE29" s="6"/>
      <c r="NEF29" s="6"/>
      <c r="NEG29" s="6"/>
      <c r="NEH29" s="6"/>
      <c r="NEI29" s="6"/>
      <c r="NEJ29" s="6"/>
      <c r="NEK29" s="6"/>
      <c r="NEL29" s="6"/>
      <c r="NEM29" s="6"/>
      <c r="NEN29" s="6"/>
      <c r="NEO29" s="6"/>
      <c r="NEP29" s="6"/>
      <c r="NEQ29" s="6"/>
      <c r="NER29" s="6"/>
      <c r="NES29" s="6"/>
      <c r="NET29" s="6"/>
      <c r="NEU29" s="6"/>
      <c r="NEV29" s="6"/>
      <c r="NEW29" s="6"/>
      <c r="NEX29" s="6"/>
      <c r="NEY29" s="6"/>
      <c r="NEZ29" s="6"/>
      <c r="NFA29" s="6"/>
      <c r="NFB29" s="6"/>
      <c r="NFC29" s="6"/>
      <c r="NFD29" s="6"/>
      <c r="NFE29" s="6"/>
      <c r="NFF29" s="6"/>
      <c r="NFG29" s="6"/>
      <c r="NFH29" s="6"/>
      <c r="NFI29" s="6"/>
      <c r="NFJ29" s="6"/>
      <c r="NFK29" s="6"/>
      <c r="NFL29" s="6"/>
      <c r="NFM29" s="6"/>
      <c r="NFN29" s="6"/>
      <c r="NFO29" s="6"/>
      <c r="NFP29" s="6"/>
      <c r="NFQ29" s="6"/>
      <c r="NFR29" s="6"/>
      <c r="NFS29" s="6"/>
      <c r="NFT29" s="6"/>
      <c r="NFU29" s="6"/>
      <c r="NFV29" s="6"/>
      <c r="NFW29" s="6"/>
      <c r="NFX29" s="6"/>
      <c r="NFY29" s="6"/>
      <c r="NFZ29" s="6"/>
      <c r="NGA29" s="6"/>
      <c r="NGB29" s="6"/>
      <c r="NGC29" s="6"/>
      <c r="NGD29" s="6"/>
      <c r="NGE29" s="6"/>
      <c r="NGF29" s="6"/>
      <c r="NGG29" s="6"/>
      <c r="NGH29" s="6"/>
      <c r="NGI29" s="6"/>
      <c r="NGJ29" s="6"/>
      <c r="NGK29" s="6"/>
      <c r="NGL29" s="6"/>
      <c r="NGM29" s="6"/>
      <c r="NGN29" s="6"/>
      <c r="NGO29" s="6"/>
      <c r="NGP29" s="6"/>
      <c r="NGQ29" s="6"/>
      <c r="NGR29" s="6"/>
      <c r="NGS29" s="6"/>
      <c r="NGT29" s="6"/>
      <c r="NGU29" s="6"/>
      <c r="NGV29" s="6"/>
      <c r="NGW29" s="6"/>
      <c r="NGX29" s="6"/>
      <c r="NGY29" s="6"/>
      <c r="NGZ29" s="6"/>
      <c r="NHA29" s="6"/>
      <c r="NHB29" s="6"/>
      <c r="NHC29" s="6"/>
      <c r="NHD29" s="6"/>
      <c r="NHE29" s="6"/>
      <c r="NHF29" s="6"/>
      <c r="NHG29" s="6"/>
      <c r="NHH29" s="6"/>
      <c r="NHI29" s="6"/>
      <c r="NHJ29" s="6"/>
      <c r="NHK29" s="6"/>
      <c r="NHL29" s="6"/>
      <c r="NHM29" s="6"/>
      <c r="NHN29" s="6"/>
      <c r="NHO29" s="6"/>
      <c r="NHP29" s="6"/>
      <c r="NHQ29" s="6"/>
      <c r="NHR29" s="6"/>
      <c r="NHS29" s="6"/>
      <c r="NHT29" s="6"/>
      <c r="NHU29" s="6"/>
      <c r="NHV29" s="6"/>
      <c r="NHW29" s="6"/>
      <c r="NHX29" s="6"/>
      <c r="NHY29" s="6"/>
      <c r="NHZ29" s="6"/>
      <c r="NIA29" s="6"/>
      <c r="NIB29" s="6"/>
      <c r="NIC29" s="6"/>
      <c r="NID29" s="6"/>
      <c r="NIE29" s="6"/>
      <c r="NIF29" s="6"/>
      <c r="NIG29" s="6"/>
      <c r="NIH29" s="6"/>
      <c r="NII29" s="6"/>
      <c r="NIJ29" s="6"/>
      <c r="NIK29" s="6"/>
      <c r="NIL29" s="6"/>
      <c r="NIM29" s="6"/>
      <c r="NIN29" s="6"/>
      <c r="NIO29" s="6"/>
      <c r="NIP29" s="6"/>
      <c r="NIQ29" s="6"/>
      <c r="NIR29" s="6"/>
      <c r="NIS29" s="6"/>
      <c r="NIT29" s="6"/>
      <c r="NIU29" s="6"/>
      <c r="NIV29" s="6"/>
      <c r="NIW29" s="6"/>
      <c r="NIX29" s="6"/>
      <c r="NIY29" s="6"/>
      <c r="NIZ29" s="6"/>
      <c r="NJA29" s="6"/>
      <c r="NJB29" s="6"/>
      <c r="NJC29" s="6"/>
      <c r="NJD29" s="6"/>
      <c r="NJE29" s="6"/>
      <c r="NJF29" s="6"/>
      <c r="NJG29" s="6"/>
      <c r="NJH29" s="6"/>
      <c r="NJI29" s="6"/>
      <c r="NJJ29" s="6"/>
      <c r="NJK29" s="6"/>
      <c r="NJL29" s="6"/>
      <c r="NJM29" s="6"/>
      <c r="NJN29" s="6"/>
      <c r="NJO29" s="6"/>
      <c r="NJP29" s="6"/>
      <c r="NJQ29" s="6"/>
      <c r="NJR29" s="6"/>
      <c r="NJS29" s="6"/>
      <c r="NJT29" s="6"/>
      <c r="NJU29" s="6"/>
      <c r="NJV29" s="6"/>
      <c r="NJW29" s="6"/>
      <c r="NJX29" s="6"/>
      <c r="NJY29" s="6"/>
      <c r="NJZ29" s="6"/>
      <c r="NKA29" s="6"/>
      <c r="NKB29" s="6"/>
      <c r="NKC29" s="6"/>
      <c r="NKD29" s="6"/>
      <c r="NKE29" s="6"/>
      <c r="NKF29" s="6"/>
      <c r="NKG29" s="6"/>
      <c r="NKH29" s="6"/>
      <c r="NKI29" s="6"/>
      <c r="NKJ29" s="6"/>
      <c r="NKK29" s="6"/>
      <c r="NKL29" s="6"/>
      <c r="NKM29" s="6"/>
      <c r="NKN29" s="6"/>
      <c r="NKO29" s="6"/>
      <c r="NKP29" s="6"/>
      <c r="NKQ29" s="6"/>
      <c r="NKR29" s="6"/>
      <c r="NKS29" s="6"/>
      <c r="NKT29" s="6"/>
      <c r="NKU29" s="6"/>
      <c r="NKV29" s="6"/>
      <c r="NKW29" s="6"/>
      <c r="NKX29" s="6"/>
      <c r="NKY29" s="6"/>
      <c r="NKZ29" s="6"/>
      <c r="NLA29" s="6"/>
      <c r="NLB29" s="6"/>
      <c r="NLC29" s="6"/>
      <c r="NLD29" s="6"/>
      <c r="NLE29" s="6"/>
      <c r="NLF29" s="6"/>
      <c r="NLG29" s="6"/>
      <c r="NLH29" s="6"/>
      <c r="NLI29" s="6"/>
      <c r="NLJ29" s="6"/>
      <c r="NLK29" s="6"/>
      <c r="NLL29" s="6"/>
      <c r="NLM29" s="6"/>
      <c r="NLN29" s="6"/>
      <c r="NLO29" s="6"/>
      <c r="NLP29" s="6"/>
      <c r="NLQ29" s="6"/>
      <c r="NLR29" s="6"/>
      <c r="NLS29" s="6"/>
      <c r="NLT29" s="6"/>
      <c r="NLU29" s="6"/>
      <c r="NLV29" s="6"/>
      <c r="NLW29" s="6"/>
      <c r="NLX29" s="6"/>
      <c r="NLY29" s="6"/>
      <c r="NLZ29" s="6"/>
      <c r="NMA29" s="6"/>
      <c r="NMB29" s="6"/>
      <c r="NMC29" s="6"/>
      <c r="NMD29" s="6"/>
      <c r="NME29" s="6"/>
      <c r="NMF29" s="6"/>
      <c r="NMG29" s="6"/>
      <c r="NMH29" s="6"/>
      <c r="NMI29" s="6"/>
      <c r="NMJ29" s="6"/>
      <c r="NMK29" s="6"/>
      <c r="NML29" s="6"/>
      <c r="NMM29" s="6"/>
      <c r="NMN29" s="6"/>
      <c r="NMO29" s="6"/>
      <c r="NMP29" s="6"/>
      <c r="NMQ29" s="6"/>
      <c r="NMR29" s="6"/>
      <c r="NMS29" s="6"/>
      <c r="NMT29" s="6"/>
      <c r="NMU29" s="6"/>
      <c r="NMV29" s="6"/>
      <c r="NMW29" s="6"/>
      <c r="NMX29" s="6"/>
      <c r="NMY29" s="6"/>
      <c r="NMZ29" s="6"/>
      <c r="NNA29" s="6"/>
      <c r="NNB29" s="6"/>
      <c r="NNC29" s="6"/>
      <c r="NND29" s="6"/>
      <c r="NNE29" s="6"/>
      <c r="NNF29" s="6"/>
      <c r="NNG29" s="6"/>
      <c r="NNH29" s="6"/>
      <c r="NNI29" s="6"/>
      <c r="NNJ29" s="6"/>
      <c r="NNK29" s="6"/>
      <c r="NNL29" s="6"/>
      <c r="NNM29" s="6"/>
      <c r="NNN29" s="6"/>
      <c r="NNO29" s="6"/>
      <c r="NNP29" s="6"/>
      <c r="NNQ29" s="6"/>
      <c r="NNR29" s="6"/>
      <c r="NNS29" s="6"/>
      <c r="NNT29" s="6"/>
      <c r="NNU29" s="6"/>
      <c r="NNV29" s="6"/>
      <c r="NNW29" s="6"/>
      <c r="NNX29" s="6"/>
      <c r="NNY29" s="6"/>
      <c r="NNZ29" s="6"/>
      <c r="NOA29" s="6"/>
      <c r="NOB29" s="6"/>
      <c r="NOC29" s="6"/>
      <c r="NOD29" s="6"/>
      <c r="NOE29" s="6"/>
      <c r="NOF29" s="6"/>
      <c r="NOG29" s="6"/>
      <c r="NOH29" s="6"/>
      <c r="NOI29" s="6"/>
      <c r="NOJ29" s="6"/>
      <c r="NOK29" s="6"/>
      <c r="NOL29" s="6"/>
      <c r="NOM29" s="6"/>
      <c r="NON29" s="6"/>
      <c r="NOO29" s="6"/>
      <c r="NOP29" s="6"/>
      <c r="NOQ29" s="6"/>
      <c r="NOR29" s="6"/>
      <c r="NOS29" s="6"/>
      <c r="NOT29" s="6"/>
      <c r="NOU29" s="6"/>
      <c r="NOV29" s="6"/>
      <c r="NOW29" s="6"/>
      <c r="NOX29" s="6"/>
      <c r="NOY29" s="6"/>
      <c r="NOZ29" s="6"/>
      <c r="NPA29" s="6"/>
      <c r="NPB29" s="6"/>
      <c r="NPC29" s="6"/>
      <c r="NPD29" s="6"/>
      <c r="NPE29" s="6"/>
      <c r="NPF29" s="6"/>
      <c r="NPG29" s="6"/>
      <c r="NPH29" s="6"/>
      <c r="NPI29" s="6"/>
      <c r="NPJ29" s="6"/>
      <c r="NPK29" s="6"/>
      <c r="NPL29" s="6"/>
      <c r="NPM29" s="6"/>
      <c r="NPN29" s="6"/>
      <c r="NPO29" s="6"/>
      <c r="NPP29" s="6"/>
      <c r="NPQ29" s="6"/>
      <c r="NPR29" s="6"/>
      <c r="NPS29" s="6"/>
      <c r="NPT29" s="6"/>
      <c r="NPU29" s="6"/>
      <c r="NPV29" s="6"/>
      <c r="NPW29" s="6"/>
      <c r="NPX29" s="6"/>
      <c r="NPY29" s="6"/>
      <c r="NPZ29" s="6"/>
      <c r="NQA29" s="6"/>
      <c r="NQB29" s="6"/>
      <c r="NQC29" s="6"/>
      <c r="NQD29" s="6"/>
      <c r="NQE29" s="6"/>
      <c r="NQF29" s="6"/>
      <c r="NQG29" s="6"/>
      <c r="NQH29" s="6"/>
      <c r="NQI29" s="6"/>
      <c r="NQJ29" s="6"/>
      <c r="NQK29" s="6"/>
      <c r="NQL29" s="6"/>
      <c r="NQM29" s="6"/>
      <c r="NQN29" s="6"/>
      <c r="NQO29" s="6"/>
      <c r="NQP29" s="6"/>
      <c r="NQQ29" s="6"/>
      <c r="NQR29" s="6"/>
      <c r="NQS29" s="6"/>
      <c r="NQT29" s="6"/>
      <c r="NQU29" s="6"/>
      <c r="NQV29" s="6"/>
      <c r="NQW29" s="6"/>
      <c r="NQX29" s="6"/>
      <c r="NQY29" s="6"/>
      <c r="NQZ29" s="6"/>
      <c r="NRA29" s="6"/>
      <c r="NRB29" s="6"/>
      <c r="NRC29" s="6"/>
      <c r="NRD29" s="6"/>
      <c r="NRE29" s="6"/>
      <c r="NRF29" s="6"/>
      <c r="NRG29" s="6"/>
      <c r="NRH29" s="6"/>
      <c r="NRI29" s="6"/>
      <c r="NRJ29" s="6"/>
      <c r="NRK29" s="6"/>
      <c r="NRL29" s="6"/>
      <c r="NRM29" s="6"/>
      <c r="NRN29" s="6"/>
      <c r="NRO29" s="6"/>
      <c r="NRP29" s="6"/>
      <c r="NRQ29" s="6"/>
      <c r="NRR29" s="6"/>
      <c r="NRS29" s="6"/>
      <c r="NRT29" s="6"/>
      <c r="NRU29" s="6"/>
      <c r="NRV29" s="6"/>
      <c r="NRW29" s="6"/>
      <c r="NRX29" s="6"/>
      <c r="NRY29" s="6"/>
      <c r="NRZ29" s="6"/>
      <c r="NSA29" s="6"/>
      <c r="NSB29" s="6"/>
      <c r="NSC29" s="6"/>
      <c r="NSD29" s="6"/>
      <c r="NSE29" s="6"/>
      <c r="NSF29" s="6"/>
      <c r="NSG29" s="6"/>
      <c r="NSH29" s="6"/>
      <c r="NSI29" s="6"/>
      <c r="NSJ29" s="6"/>
      <c r="NSK29" s="6"/>
      <c r="NSL29" s="6"/>
      <c r="NSM29" s="6"/>
      <c r="NSN29" s="6"/>
      <c r="NSO29" s="6"/>
      <c r="NSP29" s="6"/>
      <c r="NSQ29" s="6"/>
      <c r="NSR29" s="6"/>
      <c r="NSS29" s="6"/>
      <c r="NST29" s="6"/>
      <c r="NSU29" s="6"/>
      <c r="NSV29" s="6"/>
      <c r="NSW29" s="6"/>
      <c r="NSX29" s="6"/>
      <c r="NSY29" s="6"/>
      <c r="NSZ29" s="6"/>
      <c r="NTA29" s="6"/>
      <c r="NTB29" s="6"/>
      <c r="NTC29" s="6"/>
      <c r="NTD29" s="6"/>
      <c r="NTE29" s="6"/>
      <c r="NTF29" s="6"/>
      <c r="NTG29" s="6"/>
      <c r="NTH29" s="6"/>
      <c r="NTI29" s="6"/>
      <c r="NTJ29" s="6"/>
      <c r="NTK29" s="6"/>
      <c r="NTL29" s="6"/>
      <c r="NTM29" s="6"/>
      <c r="NTN29" s="6"/>
      <c r="NTO29" s="6"/>
      <c r="NTP29" s="6"/>
      <c r="NTQ29" s="6"/>
      <c r="NTR29" s="6"/>
      <c r="NTS29" s="6"/>
      <c r="NTT29" s="6"/>
      <c r="NTU29" s="6"/>
      <c r="NTV29" s="6"/>
      <c r="NTW29" s="6"/>
      <c r="NTX29" s="6"/>
      <c r="NTY29" s="6"/>
      <c r="NTZ29" s="6"/>
      <c r="NUA29" s="6"/>
      <c r="NUB29" s="6"/>
      <c r="NUC29" s="6"/>
      <c r="NUD29" s="6"/>
      <c r="NUE29" s="6"/>
      <c r="NUF29" s="6"/>
      <c r="NUG29" s="6"/>
      <c r="NUH29" s="6"/>
      <c r="NUI29" s="6"/>
      <c r="NUJ29" s="6"/>
      <c r="NUK29" s="6"/>
      <c r="NUL29" s="6"/>
      <c r="NUM29" s="6"/>
      <c r="NUN29" s="6"/>
      <c r="NUO29" s="6"/>
      <c r="NUP29" s="6"/>
      <c r="NUQ29" s="6"/>
      <c r="NUR29" s="6"/>
      <c r="NUS29" s="6"/>
      <c r="NUT29" s="6"/>
      <c r="NUU29" s="6"/>
      <c r="NUV29" s="6"/>
      <c r="NUW29" s="6"/>
      <c r="NUX29" s="6"/>
      <c r="NUY29" s="6"/>
      <c r="NUZ29" s="6"/>
      <c r="NVA29" s="6"/>
      <c r="NVB29" s="6"/>
      <c r="NVC29" s="6"/>
      <c r="NVD29" s="6"/>
      <c r="NVE29" s="6"/>
      <c r="NVF29" s="6"/>
      <c r="NVG29" s="6"/>
      <c r="NVH29" s="6"/>
      <c r="NVI29" s="6"/>
      <c r="NVJ29" s="6"/>
      <c r="NVK29" s="6"/>
      <c r="NVL29" s="6"/>
      <c r="NVM29" s="6"/>
      <c r="NVN29" s="6"/>
      <c r="NVO29" s="6"/>
      <c r="NVP29" s="6"/>
      <c r="NVQ29" s="6"/>
      <c r="NVR29" s="6"/>
      <c r="NVS29" s="6"/>
      <c r="NVT29" s="6"/>
      <c r="NVU29" s="6"/>
      <c r="NVV29" s="6"/>
      <c r="NVW29" s="6"/>
      <c r="NVX29" s="6"/>
      <c r="NVY29" s="6"/>
      <c r="NVZ29" s="6"/>
      <c r="NWA29" s="6"/>
      <c r="NWB29" s="6"/>
      <c r="NWC29" s="6"/>
      <c r="NWD29" s="6"/>
      <c r="NWE29" s="6"/>
      <c r="NWF29" s="6"/>
      <c r="NWG29" s="6"/>
      <c r="NWH29" s="6"/>
      <c r="NWI29" s="6"/>
      <c r="NWJ29" s="6"/>
      <c r="NWK29" s="6"/>
      <c r="NWL29" s="6"/>
      <c r="NWM29" s="6"/>
      <c r="NWN29" s="6"/>
      <c r="NWO29" s="6"/>
      <c r="NWP29" s="6"/>
      <c r="NWQ29" s="6"/>
      <c r="NWR29" s="6"/>
      <c r="NWS29" s="6"/>
      <c r="NWT29" s="6"/>
      <c r="NWU29" s="6"/>
      <c r="NWV29" s="6"/>
      <c r="NWW29" s="6"/>
      <c r="NWX29" s="6"/>
      <c r="NWY29" s="6"/>
      <c r="NWZ29" s="6"/>
      <c r="NXA29" s="6"/>
      <c r="NXB29" s="6"/>
      <c r="NXC29" s="6"/>
      <c r="NXD29" s="6"/>
      <c r="NXE29" s="6"/>
      <c r="NXF29" s="6"/>
      <c r="NXG29" s="6"/>
      <c r="NXH29" s="6"/>
      <c r="NXI29" s="6"/>
      <c r="NXJ29" s="6"/>
      <c r="NXK29" s="6"/>
      <c r="NXL29" s="6"/>
      <c r="NXM29" s="6"/>
      <c r="NXN29" s="6"/>
      <c r="NXO29" s="6"/>
      <c r="NXP29" s="6"/>
      <c r="NXQ29" s="6"/>
      <c r="NXR29" s="6"/>
      <c r="NXS29" s="6"/>
      <c r="NXT29" s="6"/>
      <c r="NXU29" s="6"/>
      <c r="NXV29" s="6"/>
      <c r="NXW29" s="6"/>
      <c r="NXX29" s="6"/>
      <c r="NXY29" s="6"/>
      <c r="NXZ29" s="6"/>
      <c r="NYA29" s="6"/>
      <c r="NYB29" s="6"/>
      <c r="NYC29" s="6"/>
      <c r="NYD29" s="6"/>
      <c r="NYE29" s="6"/>
      <c r="NYF29" s="6"/>
      <c r="NYG29" s="6"/>
      <c r="NYH29" s="6"/>
      <c r="NYI29" s="6"/>
      <c r="NYJ29" s="6"/>
      <c r="NYK29" s="6"/>
      <c r="NYL29" s="6"/>
      <c r="NYM29" s="6"/>
      <c r="NYN29" s="6"/>
      <c r="NYO29" s="6"/>
      <c r="NYP29" s="6"/>
      <c r="NYQ29" s="6"/>
      <c r="NYR29" s="6"/>
      <c r="NYS29" s="6"/>
      <c r="NYT29" s="6"/>
      <c r="NYU29" s="6"/>
      <c r="NYV29" s="6"/>
      <c r="NYW29" s="6"/>
      <c r="NYX29" s="6"/>
      <c r="NYY29" s="6"/>
      <c r="NYZ29" s="6"/>
      <c r="NZA29" s="6"/>
      <c r="NZB29" s="6"/>
      <c r="NZC29" s="6"/>
      <c r="NZD29" s="6"/>
      <c r="NZE29" s="6"/>
      <c r="NZF29" s="6"/>
      <c r="NZG29" s="6"/>
      <c r="NZH29" s="6"/>
      <c r="NZI29" s="6"/>
      <c r="NZJ29" s="6"/>
      <c r="NZK29" s="6"/>
      <c r="NZL29" s="6"/>
      <c r="NZM29" s="6"/>
      <c r="NZN29" s="6"/>
      <c r="NZO29" s="6"/>
      <c r="NZP29" s="6"/>
      <c r="NZQ29" s="6"/>
      <c r="NZR29" s="6"/>
      <c r="NZS29" s="6"/>
      <c r="NZT29" s="6"/>
      <c r="NZU29" s="6"/>
      <c r="NZV29" s="6"/>
      <c r="NZW29" s="6"/>
      <c r="NZX29" s="6"/>
      <c r="NZY29" s="6"/>
      <c r="NZZ29" s="6"/>
      <c r="OAA29" s="6"/>
      <c r="OAB29" s="6"/>
      <c r="OAC29" s="6"/>
      <c r="OAD29" s="6"/>
      <c r="OAE29" s="6"/>
      <c r="OAF29" s="6"/>
      <c r="OAG29" s="6"/>
      <c r="OAH29" s="6"/>
      <c r="OAI29" s="6"/>
      <c r="OAJ29" s="6"/>
      <c r="OAK29" s="6"/>
      <c r="OAL29" s="6"/>
      <c r="OAM29" s="6"/>
      <c r="OAN29" s="6"/>
      <c r="OAO29" s="6"/>
      <c r="OAP29" s="6"/>
      <c r="OAQ29" s="6"/>
      <c r="OAR29" s="6"/>
      <c r="OAS29" s="6"/>
      <c r="OAT29" s="6"/>
      <c r="OAU29" s="6"/>
      <c r="OAV29" s="6"/>
      <c r="OAW29" s="6"/>
      <c r="OAX29" s="6"/>
      <c r="OAY29" s="6"/>
      <c r="OAZ29" s="6"/>
      <c r="OBA29" s="6"/>
      <c r="OBB29" s="6"/>
      <c r="OBC29" s="6"/>
      <c r="OBD29" s="6"/>
      <c r="OBE29" s="6"/>
      <c r="OBF29" s="6"/>
      <c r="OBG29" s="6"/>
      <c r="OBH29" s="6"/>
      <c r="OBI29" s="6"/>
      <c r="OBJ29" s="6"/>
      <c r="OBK29" s="6"/>
      <c r="OBL29" s="6"/>
      <c r="OBM29" s="6"/>
      <c r="OBN29" s="6"/>
      <c r="OBO29" s="6"/>
      <c r="OBP29" s="6"/>
      <c r="OBQ29" s="6"/>
      <c r="OBR29" s="6"/>
      <c r="OBS29" s="6"/>
      <c r="OBT29" s="6"/>
      <c r="OBU29" s="6"/>
      <c r="OBV29" s="6"/>
      <c r="OBW29" s="6"/>
      <c r="OBX29" s="6"/>
      <c r="OBY29" s="6"/>
      <c r="OBZ29" s="6"/>
      <c r="OCA29" s="6"/>
      <c r="OCB29" s="6"/>
      <c r="OCC29" s="6"/>
      <c r="OCD29" s="6"/>
      <c r="OCE29" s="6"/>
      <c r="OCF29" s="6"/>
      <c r="OCG29" s="6"/>
      <c r="OCH29" s="6"/>
      <c r="OCI29" s="6"/>
      <c r="OCJ29" s="6"/>
      <c r="OCK29" s="6"/>
      <c r="OCL29" s="6"/>
      <c r="OCM29" s="6"/>
      <c r="OCN29" s="6"/>
      <c r="OCO29" s="6"/>
      <c r="OCP29" s="6"/>
      <c r="OCQ29" s="6"/>
      <c r="OCR29" s="6"/>
      <c r="OCS29" s="6"/>
      <c r="OCT29" s="6"/>
      <c r="OCU29" s="6"/>
      <c r="OCV29" s="6"/>
      <c r="OCW29" s="6"/>
      <c r="OCX29" s="6"/>
      <c r="OCY29" s="6"/>
      <c r="OCZ29" s="6"/>
      <c r="ODA29" s="6"/>
      <c r="ODB29" s="6"/>
      <c r="ODC29" s="6"/>
      <c r="ODD29" s="6"/>
      <c r="ODE29" s="6"/>
      <c r="ODF29" s="6"/>
      <c r="ODG29" s="6"/>
      <c r="ODH29" s="6"/>
      <c r="ODI29" s="6"/>
      <c r="ODJ29" s="6"/>
      <c r="ODK29" s="6"/>
      <c r="ODL29" s="6"/>
      <c r="ODM29" s="6"/>
      <c r="ODN29" s="6"/>
      <c r="ODO29" s="6"/>
      <c r="ODP29" s="6"/>
      <c r="ODQ29" s="6"/>
      <c r="ODR29" s="6"/>
      <c r="ODS29" s="6"/>
      <c r="ODT29" s="6"/>
      <c r="ODU29" s="6"/>
      <c r="ODV29" s="6"/>
      <c r="ODW29" s="6"/>
      <c r="ODX29" s="6"/>
      <c r="ODY29" s="6"/>
      <c r="ODZ29" s="6"/>
      <c r="OEA29" s="6"/>
      <c r="OEB29" s="6"/>
      <c r="OEC29" s="6"/>
      <c r="OED29" s="6"/>
      <c r="OEE29" s="6"/>
      <c r="OEF29" s="6"/>
      <c r="OEG29" s="6"/>
      <c r="OEH29" s="6"/>
      <c r="OEI29" s="6"/>
      <c r="OEJ29" s="6"/>
      <c r="OEK29" s="6"/>
      <c r="OEL29" s="6"/>
      <c r="OEM29" s="6"/>
      <c r="OEN29" s="6"/>
      <c r="OEO29" s="6"/>
      <c r="OEP29" s="6"/>
      <c r="OEQ29" s="6"/>
      <c r="OER29" s="6"/>
      <c r="OES29" s="6"/>
      <c r="OET29" s="6"/>
      <c r="OEU29" s="6"/>
      <c r="OEV29" s="6"/>
      <c r="OEW29" s="6"/>
      <c r="OEX29" s="6"/>
      <c r="OEY29" s="6"/>
      <c r="OEZ29" s="6"/>
      <c r="OFA29" s="6"/>
      <c r="OFB29" s="6"/>
      <c r="OFC29" s="6"/>
      <c r="OFD29" s="6"/>
      <c r="OFE29" s="6"/>
      <c r="OFF29" s="6"/>
      <c r="OFG29" s="6"/>
      <c r="OFH29" s="6"/>
      <c r="OFI29" s="6"/>
      <c r="OFJ29" s="6"/>
      <c r="OFK29" s="6"/>
      <c r="OFL29" s="6"/>
      <c r="OFM29" s="6"/>
      <c r="OFN29" s="6"/>
      <c r="OFO29" s="6"/>
      <c r="OFP29" s="6"/>
      <c r="OFQ29" s="6"/>
      <c r="OFR29" s="6"/>
      <c r="OFS29" s="6"/>
      <c r="OFT29" s="6"/>
      <c r="OFU29" s="6"/>
      <c r="OFV29" s="6"/>
      <c r="OFW29" s="6"/>
      <c r="OFX29" s="6"/>
      <c r="OFY29" s="6"/>
      <c r="OFZ29" s="6"/>
      <c r="OGA29" s="6"/>
      <c r="OGB29" s="6"/>
      <c r="OGC29" s="6"/>
      <c r="OGD29" s="6"/>
      <c r="OGE29" s="6"/>
      <c r="OGF29" s="6"/>
      <c r="OGG29" s="6"/>
      <c r="OGH29" s="6"/>
      <c r="OGI29" s="6"/>
      <c r="OGJ29" s="6"/>
      <c r="OGK29" s="6"/>
      <c r="OGL29" s="6"/>
      <c r="OGM29" s="6"/>
      <c r="OGN29" s="6"/>
      <c r="OGO29" s="6"/>
      <c r="OGP29" s="6"/>
      <c r="OGQ29" s="6"/>
      <c r="OGR29" s="6"/>
      <c r="OGS29" s="6"/>
      <c r="OGT29" s="6"/>
      <c r="OGU29" s="6"/>
      <c r="OGV29" s="6"/>
      <c r="OGW29" s="6"/>
      <c r="OGX29" s="6"/>
      <c r="OGY29" s="6"/>
      <c r="OGZ29" s="6"/>
      <c r="OHA29" s="6"/>
      <c r="OHB29" s="6"/>
      <c r="OHC29" s="6"/>
      <c r="OHD29" s="6"/>
      <c r="OHE29" s="6"/>
      <c r="OHF29" s="6"/>
      <c r="OHG29" s="6"/>
      <c r="OHH29" s="6"/>
      <c r="OHI29" s="6"/>
      <c r="OHJ29" s="6"/>
      <c r="OHK29" s="6"/>
      <c r="OHL29" s="6"/>
      <c r="OHM29" s="6"/>
      <c r="OHN29" s="6"/>
      <c r="OHO29" s="6"/>
      <c r="OHP29" s="6"/>
      <c r="OHQ29" s="6"/>
      <c r="OHR29" s="6"/>
      <c r="OHS29" s="6"/>
      <c r="OHT29" s="6"/>
      <c r="OHU29" s="6"/>
      <c r="OHV29" s="6"/>
      <c r="OHW29" s="6"/>
      <c r="OHX29" s="6"/>
      <c r="OHY29" s="6"/>
      <c r="OHZ29" s="6"/>
      <c r="OIA29" s="6"/>
      <c r="OIB29" s="6"/>
      <c r="OIC29" s="6"/>
      <c r="OID29" s="6"/>
      <c r="OIE29" s="6"/>
      <c r="OIF29" s="6"/>
      <c r="OIG29" s="6"/>
      <c r="OIH29" s="6"/>
      <c r="OII29" s="6"/>
      <c r="OIJ29" s="6"/>
      <c r="OIK29" s="6"/>
      <c r="OIL29" s="6"/>
      <c r="OIM29" s="6"/>
      <c r="OIN29" s="6"/>
      <c r="OIO29" s="6"/>
      <c r="OIP29" s="6"/>
      <c r="OIQ29" s="6"/>
      <c r="OIR29" s="6"/>
      <c r="OIS29" s="6"/>
      <c r="OIT29" s="6"/>
      <c r="OIU29" s="6"/>
      <c r="OIV29" s="6"/>
      <c r="OIW29" s="6"/>
      <c r="OIX29" s="6"/>
      <c r="OIY29" s="6"/>
      <c r="OIZ29" s="6"/>
      <c r="OJA29" s="6"/>
      <c r="OJB29" s="6"/>
      <c r="OJC29" s="6"/>
      <c r="OJD29" s="6"/>
      <c r="OJE29" s="6"/>
      <c r="OJF29" s="6"/>
      <c r="OJG29" s="6"/>
      <c r="OJH29" s="6"/>
      <c r="OJI29" s="6"/>
      <c r="OJJ29" s="6"/>
      <c r="OJK29" s="6"/>
      <c r="OJL29" s="6"/>
      <c r="OJM29" s="6"/>
      <c r="OJN29" s="6"/>
      <c r="OJO29" s="6"/>
      <c r="OJP29" s="6"/>
      <c r="OJQ29" s="6"/>
      <c r="OJR29" s="6"/>
      <c r="OJS29" s="6"/>
      <c r="OJT29" s="6"/>
      <c r="OJU29" s="6"/>
      <c r="OJV29" s="6"/>
      <c r="OJW29" s="6"/>
      <c r="OJX29" s="6"/>
      <c r="OJY29" s="6"/>
      <c r="OJZ29" s="6"/>
      <c r="OKA29" s="6"/>
      <c r="OKB29" s="6"/>
      <c r="OKC29" s="6"/>
      <c r="OKD29" s="6"/>
      <c r="OKE29" s="6"/>
      <c r="OKF29" s="6"/>
      <c r="OKG29" s="6"/>
      <c r="OKH29" s="6"/>
      <c r="OKI29" s="6"/>
      <c r="OKJ29" s="6"/>
      <c r="OKK29" s="6"/>
      <c r="OKL29" s="6"/>
      <c r="OKM29" s="6"/>
      <c r="OKN29" s="6"/>
      <c r="OKO29" s="6"/>
      <c r="OKP29" s="6"/>
      <c r="OKQ29" s="6"/>
      <c r="OKR29" s="6"/>
      <c r="OKS29" s="6"/>
      <c r="OKT29" s="6"/>
      <c r="OKU29" s="6"/>
      <c r="OKV29" s="6"/>
      <c r="OKW29" s="6"/>
      <c r="OKX29" s="6"/>
      <c r="OKY29" s="6"/>
      <c r="OKZ29" s="6"/>
      <c r="OLA29" s="6"/>
      <c r="OLB29" s="6"/>
      <c r="OLC29" s="6"/>
      <c r="OLD29" s="6"/>
      <c r="OLE29" s="6"/>
      <c r="OLF29" s="6"/>
      <c r="OLG29" s="6"/>
      <c r="OLH29" s="6"/>
      <c r="OLI29" s="6"/>
      <c r="OLJ29" s="6"/>
      <c r="OLK29" s="6"/>
      <c r="OLL29" s="6"/>
      <c r="OLM29" s="6"/>
      <c r="OLN29" s="6"/>
      <c r="OLO29" s="6"/>
      <c r="OLP29" s="6"/>
      <c r="OLQ29" s="6"/>
      <c r="OLR29" s="6"/>
      <c r="OLS29" s="6"/>
      <c r="OLT29" s="6"/>
      <c r="OLU29" s="6"/>
      <c r="OLV29" s="6"/>
      <c r="OLW29" s="6"/>
      <c r="OLX29" s="6"/>
      <c r="OLY29" s="6"/>
      <c r="OLZ29" s="6"/>
      <c r="OMA29" s="6"/>
      <c r="OMB29" s="6"/>
      <c r="OMC29" s="6"/>
      <c r="OMD29" s="6"/>
      <c r="OME29" s="6"/>
      <c r="OMF29" s="6"/>
      <c r="OMG29" s="6"/>
      <c r="OMH29" s="6"/>
      <c r="OMI29" s="6"/>
      <c r="OMJ29" s="6"/>
      <c r="OMK29" s="6"/>
      <c r="OML29" s="6"/>
      <c r="OMM29" s="6"/>
      <c r="OMN29" s="6"/>
      <c r="OMO29" s="6"/>
      <c r="OMP29" s="6"/>
      <c r="OMQ29" s="6"/>
      <c r="OMR29" s="6"/>
      <c r="OMS29" s="6"/>
      <c r="OMT29" s="6"/>
      <c r="OMU29" s="6"/>
      <c r="OMV29" s="6"/>
      <c r="OMW29" s="6"/>
      <c r="OMX29" s="6"/>
      <c r="OMY29" s="6"/>
      <c r="OMZ29" s="6"/>
      <c r="ONA29" s="6"/>
      <c r="ONB29" s="6"/>
      <c r="ONC29" s="6"/>
      <c r="OND29" s="6"/>
      <c r="ONE29" s="6"/>
      <c r="ONF29" s="6"/>
      <c r="ONG29" s="6"/>
      <c r="ONH29" s="6"/>
      <c r="ONI29" s="6"/>
      <c r="ONJ29" s="6"/>
      <c r="ONK29" s="6"/>
      <c r="ONL29" s="6"/>
      <c r="ONM29" s="6"/>
      <c r="ONN29" s="6"/>
      <c r="ONO29" s="6"/>
      <c r="ONP29" s="6"/>
      <c r="ONQ29" s="6"/>
      <c r="ONR29" s="6"/>
      <c r="ONS29" s="6"/>
      <c r="ONT29" s="6"/>
      <c r="ONU29" s="6"/>
      <c r="ONV29" s="6"/>
      <c r="ONW29" s="6"/>
      <c r="ONX29" s="6"/>
      <c r="ONY29" s="6"/>
      <c r="ONZ29" s="6"/>
      <c r="OOA29" s="6"/>
      <c r="OOB29" s="6"/>
      <c r="OOC29" s="6"/>
      <c r="OOD29" s="6"/>
      <c r="OOE29" s="6"/>
      <c r="OOF29" s="6"/>
      <c r="OOG29" s="6"/>
      <c r="OOH29" s="6"/>
      <c r="OOI29" s="6"/>
      <c r="OOJ29" s="6"/>
      <c r="OOK29" s="6"/>
      <c r="OOL29" s="6"/>
      <c r="OOM29" s="6"/>
      <c r="OON29" s="6"/>
      <c r="OOO29" s="6"/>
      <c r="OOP29" s="6"/>
      <c r="OOQ29" s="6"/>
      <c r="OOR29" s="6"/>
      <c r="OOS29" s="6"/>
      <c r="OOT29" s="6"/>
      <c r="OOU29" s="6"/>
      <c r="OOV29" s="6"/>
      <c r="OOW29" s="6"/>
      <c r="OOX29" s="6"/>
      <c r="OOY29" s="6"/>
      <c r="OOZ29" s="6"/>
      <c r="OPA29" s="6"/>
      <c r="OPB29" s="6"/>
      <c r="OPC29" s="6"/>
      <c r="OPD29" s="6"/>
      <c r="OPE29" s="6"/>
      <c r="OPF29" s="6"/>
      <c r="OPG29" s="6"/>
      <c r="OPH29" s="6"/>
      <c r="OPI29" s="6"/>
      <c r="OPJ29" s="6"/>
      <c r="OPK29" s="6"/>
      <c r="OPL29" s="6"/>
      <c r="OPM29" s="6"/>
      <c r="OPN29" s="6"/>
      <c r="OPO29" s="6"/>
      <c r="OPP29" s="6"/>
      <c r="OPQ29" s="6"/>
      <c r="OPR29" s="6"/>
      <c r="OPS29" s="6"/>
      <c r="OPT29" s="6"/>
      <c r="OPU29" s="6"/>
      <c r="OPV29" s="6"/>
      <c r="OPW29" s="6"/>
      <c r="OPX29" s="6"/>
      <c r="OPY29" s="6"/>
      <c r="OPZ29" s="6"/>
      <c r="OQA29" s="6"/>
      <c r="OQB29" s="6"/>
      <c r="OQC29" s="6"/>
      <c r="OQD29" s="6"/>
      <c r="OQE29" s="6"/>
      <c r="OQF29" s="6"/>
      <c r="OQG29" s="6"/>
      <c r="OQH29" s="6"/>
      <c r="OQI29" s="6"/>
      <c r="OQJ29" s="6"/>
      <c r="OQK29" s="6"/>
      <c r="OQL29" s="6"/>
      <c r="OQM29" s="6"/>
      <c r="OQN29" s="6"/>
      <c r="OQO29" s="6"/>
      <c r="OQP29" s="6"/>
      <c r="OQQ29" s="6"/>
      <c r="OQR29" s="6"/>
      <c r="OQS29" s="6"/>
      <c r="OQT29" s="6"/>
      <c r="OQU29" s="6"/>
      <c r="OQV29" s="6"/>
      <c r="OQW29" s="6"/>
      <c r="OQX29" s="6"/>
      <c r="OQY29" s="6"/>
      <c r="OQZ29" s="6"/>
      <c r="ORA29" s="6"/>
      <c r="ORB29" s="6"/>
      <c r="ORC29" s="6"/>
      <c r="ORD29" s="6"/>
      <c r="ORE29" s="6"/>
      <c r="ORF29" s="6"/>
      <c r="ORG29" s="6"/>
      <c r="ORH29" s="6"/>
      <c r="ORI29" s="6"/>
      <c r="ORJ29" s="6"/>
      <c r="ORK29" s="6"/>
      <c r="ORL29" s="6"/>
      <c r="ORM29" s="6"/>
      <c r="ORN29" s="6"/>
      <c r="ORO29" s="6"/>
      <c r="ORP29" s="6"/>
      <c r="ORQ29" s="6"/>
      <c r="ORR29" s="6"/>
      <c r="ORS29" s="6"/>
      <c r="ORT29" s="6"/>
      <c r="ORU29" s="6"/>
      <c r="ORV29" s="6"/>
      <c r="ORW29" s="6"/>
      <c r="ORX29" s="6"/>
      <c r="ORY29" s="6"/>
      <c r="ORZ29" s="6"/>
      <c r="OSA29" s="6"/>
      <c r="OSB29" s="6"/>
      <c r="OSC29" s="6"/>
      <c r="OSD29" s="6"/>
      <c r="OSE29" s="6"/>
      <c r="OSF29" s="6"/>
      <c r="OSG29" s="6"/>
      <c r="OSH29" s="6"/>
      <c r="OSI29" s="6"/>
      <c r="OSJ29" s="6"/>
      <c r="OSK29" s="6"/>
      <c r="OSL29" s="6"/>
      <c r="OSM29" s="6"/>
      <c r="OSN29" s="6"/>
      <c r="OSO29" s="6"/>
      <c r="OSP29" s="6"/>
      <c r="OSQ29" s="6"/>
      <c r="OSR29" s="6"/>
      <c r="OSS29" s="6"/>
      <c r="OST29" s="6"/>
      <c r="OSU29" s="6"/>
      <c r="OSV29" s="6"/>
      <c r="OSW29" s="6"/>
      <c r="OSX29" s="6"/>
      <c r="OSY29" s="6"/>
      <c r="OSZ29" s="6"/>
      <c r="OTA29" s="6"/>
      <c r="OTB29" s="6"/>
      <c r="OTC29" s="6"/>
      <c r="OTD29" s="6"/>
      <c r="OTE29" s="6"/>
      <c r="OTF29" s="6"/>
      <c r="OTG29" s="6"/>
      <c r="OTH29" s="6"/>
      <c r="OTI29" s="6"/>
      <c r="OTJ29" s="6"/>
      <c r="OTK29" s="6"/>
      <c r="OTL29" s="6"/>
      <c r="OTM29" s="6"/>
      <c r="OTN29" s="6"/>
      <c r="OTO29" s="6"/>
      <c r="OTP29" s="6"/>
      <c r="OTQ29" s="6"/>
      <c r="OTR29" s="6"/>
      <c r="OTS29" s="6"/>
      <c r="OTT29" s="6"/>
      <c r="OTU29" s="6"/>
      <c r="OTV29" s="6"/>
      <c r="OTW29" s="6"/>
      <c r="OTX29" s="6"/>
      <c r="OTY29" s="6"/>
      <c r="OTZ29" s="6"/>
      <c r="OUA29" s="6"/>
      <c r="OUB29" s="6"/>
      <c r="OUC29" s="6"/>
      <c r="OUD29" s="6"/>
      <c r="OUE29" s="6"/>
      <c r="OUF29" s="6"/>
      <c r="OUG29" s="6"/>
      <c r="OUH29" s="6"/>
      <c r="OUI29" s="6"/>
      <c r="OUJ29" s="6"/>
      <c r="OUK29" s="6"/>
      <c r="OUL29" s="6"/>
      <c r="OUM29" s="6"/>
      <c r="OUN29" s="6"/>
      <c r="OUO29" s="6"/>
      <c r="OUP29" s="6"/>
      <c r="OUQ29" s="6"/>
      <c r="OUR29" s="6"/>
      <c r="OUS29" s="6"/>
      <c r="OUT29" s="6"/>
      <c r="OUU29" s="6"/>
      <c r="OUV29" s="6"/>
      <c r="OUW29" s="6"/>
      <c r="OUX29" s="6"/>
      <c r="OUY29" s="6"/>
      <c r="OUZ29" s="6"/>
      <c r="OVA29" s="6"/>
      <c r="OVB29" s="6"/>
      <c r="OVC29" s="6"/>
      <c r="OVD29" s="6"/>
      <c r="OVE29" s="6"/>
      <c r="OVF29" s="6"/>
      <c r="OVG29" s="6"/>
      <c r="OVH29" s="6"/>
      <c r="OVI29" s="6"/>
      <c r="OVJ29" s="6"/>
      <c r="OVK29" s="6"/>
      <c r="OVL29" s="6"/>
      <c r="OVM29" s="6"/>
      <c r="OVN29" s="6"/>
      <c r="OVO29" s="6"/>
      <c r="OVP29" s="6"/>
      <c r="OVQ29" s="6"/>
      <c r="OVR29" s="6"/>
      <c r="OVS29" s="6"/>
      <c r="OVT29" s="6"/>
      <c r="OVU29" s="6"/>
      <c r="OVV29" s="6"/>
      <c r="OVW29" s="6"/>
      <c r="OVX29" s="6"/>
      <c r="OVY29" s="6"/>
      <c r="OVZ29" s="6"/>
      <c r="OWA29" s="6"/>
      <c r="OWB29" s="6"/>
      <c r="OWC29" s="6"/>
      <c r="OWD29" s="6"/>
      <c r="OWE29" s="6"/>
      <c r="OWF29" s="6"/>
      <c r="OWG29" s="6"/>
      <c r="OWH29" s="6"/>
      <c r="OWI29" s="6"/>
      <c r="OWJ29" s="6"/>
      <c r="OWK29" s="6"/>
      <c r="OWL29" s="6"/>
      <c r="OWM29" s="6"/>
      <c r="OWN29" s="6"/>
      <c r="OWO29" s="6"/>
      <c r="OWP29" s="6"/>
      <c r="OWQ29" s="6"/>
      <c r="OWR29" s="6"/>
      <c r="OWS29" s="6"/>
      <c r="OWT29" s="6"/>
      <c r="OWU29" s="6"/>
      <c r="OWV29" s="6"/>
      <c r="OWW29" s="6"/>
      <c r="OWX29" s="6"/>
      <c r="OWY29" s="6"/>
      <c r="OWZ29" s="6"/>
      <c r="OXA29" s="6"/>
      <c r="OXB29" s="6"/>
      <c r="OXC29" s="6"/>
      <c r="OXD29" s="6"/>
      <c r="OXE29" s="6"/>
      <c r="OXF29" s="6"/>
      <c r="OXG29" s="6"/>
      <c r="OXH29" s="6"/>
      <c r="OXI29" s="6"/>
      <c r="OXJ29" s="6"/>
      <c r="OXK29" s="6"/>
      <c r="OXL29" s="6"/>
      <c r="OXM29" s="6"/>
      <c r="OXN29" s="6"/>
      <c r="OXO29" s="6"/>
      <c r="OXP29" s="6"/>
      <c r="OXQ29" s="6"/>
      <c r="OXR29" s="6"/>
      <c r="OXS29" s="6"/>
      <c r="OXT29" s="6"/>
      <c r="OXU29" s="6"/>
      <c r="OXV29" s="6"/>
      <c r="OXW29" s="6"/>
      <c r="OXX29" s="6"/>
      <c r="OXY29" s="6"/>
      <c r="OXZ29" s="6"/>
      <c r="OYA29" s="6"/>
      <c r="OYB29" s="6"/>
      <c r="OYC29" s="6"/>
      <c r="OYD29" s="6"/>
      <c r="OYE29" s="6"/>
      <c r="OYF29" s="6"/>
      <c r="OYG29" s="6"/>
      <c r="OYH29" s="6"/>
      <c r="OYI29" s="6"/>
      <c r="OYJ29" s="6"/>
      <c r="OYK29" s="6"/>
      <c r="OYL29" s="6"/>
      <c r="OYM29" s="6"/>
      <c r="OYN29" s="6"/>
      <c r="OYO29" s="6"/>
      <c r="OYP29" s="6"/>
      <c r="OYQ29" s="6"/>
      <c r="OYR29" s="6"/>
      <c r="OYS29" s="6"/>
      <c r="OYT29" s="6"/>
      <c r="OYU29" s="6"/>
      <c r="OYV29" s="6"/>
      <c r="OYW29" s="6"/>
      <c r="OYX29" s="6"/>
      <c r="OYY29" s="6"/>
      <c r="OYZ29" s="6"/>
      <c r="OZA29" s="6"/>
      <c r="OZB29" s="6"/>
      <c r="OZC29" s="6"/>
      <c r="OZD29" s="6"/>
      <c r="OZE29" s="6"/>
      <c r="OZF29" s="6"/>
      <c r="OZG29" s="6"/>
      <c r="OZH29" s="6"/>
      <c r="OZI29" s="6"/>
      <c r="OZJ29" s="6"/>
      <c r="OZK29" s="6"/>
      <c r="OZL29" s="6"/>
      <c r="OZM29" s="6"/>
      <c r="OZN29" s="6"/>
      <c r="OZO29" s="6"/>
      <c r="OZP29" s="6"/>
      <c r="OZQ29" s="6"/>
      <c r="OZR29" s="6"/>
      <c r="OZS29" s="6"/>
      <c r="OZT29" s="6"/>
      <c r="OZU29" s="6"/>
      <c r="OZV29" s="6"/>
      <c r="OZW29" s="6"/>
      <c r="OZX29" s="6"/>
      <c r="OZY29" s="6"/>
      <c r="OZZ29" s="6"/>
      <c r="PAA29" s="6"/>
      <c r="PAB29" s="6"/>
      <c r="PAC29" s="6"/>
      <c r="PAD29" s="6"/>
      <c r="PAE29" s="6"/>
      <c r="PAF29" s="6"/>
      <c r="PAG29" s="6"/>
      <c r="PAH29" s="6"/>
      <c r="PAI29" s="6"/>
      <c r="PAJ29" s="6"/>
      <c r="PAK29" s="6"/>
      <c r="PAL29" s="6"/>
      <c r="PAM29" s="6"/>
      <c r="PAN29" s="6"/>
      <c r="PAO29" s="6"/>
      <c r="PAP29" s="6"/>
      <c r="PAQ29" s="6"/>
      <c r="PAR29" s="6"/>
      <c r="PAS29" s="6"/>
      <c r="PAT29" s="6"/>
      <c r="PAU29" s="6"/>
      <c r="PAV29" s="6"/>
      <c r="PAW29" s="6"/>
      <c r="PAX29" s="6"/>
      <c r="PAY29" s="6"/>
      <c r="PAZ29" s="6"/>
      <c r="PBA29" s="6"/>
      <c r="PBB29" s="6"/>
      <c r="PBC29" s="6"/>
      <c r="PBD29" s="6"/>
      <c r="PBE29" s="6"/>
      <c r="PBF29" s="6"/>
      <c r="PBG29" s="6"/>
      <c r="PBH29" s="6"/>
      <c r="PBI29" s="6"/>
      <c r="PBJ29" s="6"/>
      <c r="PBK29" s="6"/>
      <c r="PBL29" s="6"/>
      <c r="PBM29" s="6"/>
      <c r="PBN29" s="6"/>
      <c r="PBO29" s="6"/>
      <c r="PBP29" s="6"/>
      <c r="PBQ29" s="6"/>
      <c r="PBR29" s="6"/>
      <c r="PBS29" s="6"/>
      <c r="PBT29" s="6"/>
      <c r="PBU29" s="6"/>
      <c r="PBV29" s="6"/>
      <c r="PBW29" s="6"/>
      <c r="PBX29" s="6"/>
      <c r="PBY29" s="6"/>
      <c r="PBZ29" s="6"/>
      <c r="PCA29" s="6"/>
      <c r="PCB29" s="6"/>
      <c r="PCC29" s="6"/>
      <c r="PCD29" s="6"/>
      <c r="PCE29" s="6"/>
      <c r="PCF29" s="6"/>
      <c r="PCG29" s="6"/>
      <c r="PCH29" s="6"/>
      <c r="PCI29" s="6"/>
      <c r="PCJ29" s="6"/>
      <c r="PCK29" s="6"/>
      <c r="PCL29" s="6"/>
      <c r="PCM29" s="6"/>
      <c r="PCN29" s="6"/>
      <c r="PCO29" s="6"/>
      <c r="PCP29" s="6"/>
      <c r="PCQ29" s="6"/>
      <c r="PCR29" s="6"/>
      <c r="PCS29" s="6"/>
      <c r="PCT29" s="6"/>
      <c r="PCU29" s="6"/>
      <c r="PCV29" s="6"/>
      <c r="PCW29" s="6"/>
      <c r="PCX29" s="6"/>
      <c r="PCY29" s="6"/>
      <c r="PCZ29" s="6"/>
      <c r="PDA29" s="6"/>
      <c r="PDB29" s="6"/>
      <c r="PDC29" s="6"/>
      <c r="PDD29" s="6"/>
      <c r="PDE29" s="6"/>
      <c r="PDF29" s="6"/>
      <c r="PDG29" s="6"/>
      <c r="PDH29" s="6"/>
      <c r="PDI29" s="6"/>
      <c r="PDJ29" s="6"/>
      <c r="PDK29" s="6"/>
      <c r="PDL29" s="6"/>
      <c r="PDM29" s="6"/>
      <c r="PDN29" s="6"/>
      <c r="PDO29" s="6"/>
      <c r="PDP29" s="6"/>
      <c r="PDQ29" s="6"/>
      <c r="PDR29" s="6"/>
      <c r="PDS29" s="6"/>
      <c r="PDT29" s="6"/>
      <c r="PDU29" s="6"/>
      <c r="PDV29" s="6"/>
      <c r="PDW29" s="6"/>
      <c r="PDX29" s="6"/>
      <c r="PDY29" s="6"/>
      <c r="PDZ29" s="6"/>
      <c r="PEA29" s="6"/>
      <c r="PEB29" s="6"/>
      <c r="PEC29" s="6"/>
      <c r="PED29" s="6"/>
      <c r="PEE29" s="6"/>
      <c r="PEF29" s="6"/>
      <c r="PEG29" s="6"/>
      <c r="PEH29" s="6"/>
      <c r="PEI29" s="6"/>
      <c r="PEJ29" s="6"/>
      <c r="PEK29" s="6"/>
      <c r="PEL29" s="6"/>
      <c r="PEM29" s="6"/>
      <c r="PEN29" s="6"/>
      <c r="PEO29" s="6"/>
      <c r="PEP29" s="6"/>
      <c r="PEQ29" s="6"/>
      <c r="PER29" s="6"/>
      <c r="PES29" s="6"/>
      <c r="PET29" s="6"/>
      <c r="PEU29" s="6"/>
      <c r="PEV29" s="6"/>
      <c r="PEW29" s="6"/>
      <c r="PEX29" s="6"/>
      <c r="PEY29" s="6"/>
      <c r="PEZ29" s="6"/>
      <c r="PFA29" s="6"/>
      <c r="PFB29" s="6"/>
      <c r="PFC29" s="6"/>
      <c r="PFD29" s="6"/>
      <c r="PFE29" s="6"/>
      <c r="PFF29" s="6"/>
      <c r="PFG29" s="6"/>
      <c r="PFH29" s="6"/>
      <c r="PFI29" s="6"/>
      <c r="PFJ29" s="6"/>
      <c r="PFK29" s="6"/>
      <c r="PFL29" s="6"/>
      <c r="PFM29" s="6"/>
      <c r="PFN29" s="6"/>
      <c r="PFO29" s="6"/>
      <c r="PFP29" s="6"/>
      <c r="PFQ29" s="6"/>
      <c r="PFR29" s="6"/>
      <c r="PFS29" s="6"/>
      <c r="PFT29" s="6"/>
      <c r="PFU29" s="6"/>
      <c r="PFV29" s="6"/>
      <c r="PFW29" s="6"/>
      <c r="PFX29" s="6"/>
      <c r="PFY29" s="6"/>
      <c r="PFZ29" s="6"/>
      <c r="PGA29" s="6"/>
      <c r="PGB29" s="6"/>
      <c r="PGC29" s="6"/>
      <c r="PGD29" s="6"/>
      <c r="PGE29" s="6"/>
      <c r="PGF29" s="6"/>
      <c r="PGG29" s="6"/>
      <c r="PGH29" s="6"/>
      <c r="PGI29" s="6"/>
      <c r="PGJ29" s="6"/>
      <c r="PGK29" s="6"/>
      <c r="PGL29" s="6"/>
      <c r="PGM29" s="6"/>
      <c r="PGN29" s="6"/>
      <c r="PGO29" s="6"/>
      <c r="PGP29" s="6"/>
      <c r="PGQ29" s="6"/>
      <c r="PGR29" s="6"/>
      <c r="PGS29" s="6"/>
      <c r="PGT29" s="6"/>
      <c r="PGU29" s="6"/>
      <c r="PGV29" s="6"/>
      <c r="PGW29" s="6"/>
      <c r="PGX29" s="6"/>
      <c r="PGY29" s="6"/>
      <c r="PGZ29" s="6"/>
      <c r="PHA29" s="6"/>
      <c r="PHB29" s="6"/>
      <c r="PHC29" s="6"/>
      <c r="PHD29" s="6"/>
      <c r="PHE29" s="6"/>
      <c r="PHF29" s="6"/>
      <c r="PHG29" s="6"/>
      <c r="PHH29" s="6"/>
      <c r="PHI29" s="6"/>
      <c r="PHJ29" s="6"/>
      <c r="PHK29" s="6"/>
      <c r="PHL29" s="6"/>
      <c r="PHM29" s="6"/>
      <c r="PHN29" s="6"/>
      <c r="PHO29" s="6"/>
      <c r="PHP29" s="6"/>
      <c r="PHQ29" s="6"/>
      <c r="PHR29" s="6"/>
      <c r="PHS29" s="6"/>
      <c r="PHT29" s="6"/>
      <c r="PHU29" s="6"/>
      <c r="PHV29" s="6"/>
      <c r="PHW29" s="6"/>
      <c r="PHX29" s="6"/>
      <c r="PHY29" s="6"/>
      <c r="PHZ29" s="6"/>
      <c r="PIA29" s="6"/>
      <c r="PIB29" s="6"/>
      <c r="PIC29" s="6"/>
      <c r="PID29" s="6"/>
      <c r="PIE29" s="6"/>
      <c r="PIF29" s="6"/>
      <c r="PIG29" s="6"/>
      <c r="PIH29" s="6"/>
      <c r="PII29" s="6"/>
      <c r="PIJ29" s="6"/>
      <c r="PIK29" s="6"/>
      <c r="PIL29" s="6"/>
      <c r="PIM29" s="6"/>
      <c r="PIN29" s="6"/>
      <c r="PIO29" s="6"/>
      <c r="PIP29" s="6"/>
      <c r="PIQ29" s="6"/>
      <c r="PIR29" s="6"/>
      <c r="PIS29" s="6"/>
      <c r="PIT29" s="6"/>
      <c r="PIU29" s="6"/>
      <c r="PIV29" s="6"/>
      <c r="PIW29" s="6"/>
      <c r="PIX29" s="6"/>
      <c r="PIY29" s="6"/>
      <c r="PIZ29" s="6"/>
      <c r="PJA29" s="6"/>
      <c r="PJB29" s="6"/>
      <c r="PJC29" s="6"/>
      <c r="PJD29" s="6"/>
      <c r="PJE29" s="6"/>
      <c r="PJF29" s="6"/>
      <c r="PJG29" s="6"/>
      <c r="PJH29" s="6"/>
      <c r="PJI29" s="6"/>
      <c r="PJJ29" s="6"/>
      <c r="PJK29" s="6"/>
      <c r="PJL29" s="6"/>
      <c r="PJM29" s="6"/>
      <c r="PJN29" s="6"/>
      <c r="PJO29" s="6"/>
      <c r="PJP29" s="6"/>
      <c r="PJQ29" s="6"/>
      <c r="PJR29" s="6"/>
      <c r="PJS29" s="6"/>
      <c r="PJT29" s="6"/>
      <c r="PJU29" s="6"/>
      <c r="PJV29" s="6"/>
      <c r="PJW29" s="6"/>
      <c r="PJX29" s="6"/>
      <c r="PJY29" s="6"/>
      <c r="PJZ29" s="6"/>
      <c r="PKA29" s="6"/>
      <c r="PKB29" s="6"/>
      <c r="PKC29" s="6"/>
      <c r="PKD29" s="6"/>
      <c r="PKE29" s="6"/>
      <c r="PKF29" s="6"/>
      <c r="PKG29" s="6"/>
      <c r="PKH29" s="6"/>
      <c r="PKI29" s="6"/>
      <c r="PKJ29" s="6"/>
      <c r="PKK29" s="6"/>
      <c r="PKL29" s="6"/>
      <c r="PKM29" s="6"/>
      <c r="PKN29" s="6"/>
      <c r="PKO29" s="6"/>
      <c r="PKP29" s="6"/>
      <c r="PKQ29" s="6"/>
      <c r="PKR29" s="6"/>
      <c r="PKS29" s="6"/>
      <c r="PKT29" s="6"/>
      <c r="PKU29" s="6"/>
      <c r="PKV29" s="6"/>
      <c r="PKW29" s="6"/>
      <c r="PKX29" s="6"/>
      <c r="PKY29" s="6"/>
      <c r="PKZ29" s="6"/>
      <c r="PLA29" s="6"/>
      <c r="PLB29" s="6"/>
      <c r="PLC29" s="6"/>
      <c r="PLD29" s="6"/>
      <c r="PLE29" s="6"/>
      <c r="PLF29" s="6"/>
      <c r="PLG29" s="6"/>
      <c r="PLH29" s="6"/>
      <c r="PLI29" s="6"/>
      <c r="PLJ29" s="6"/>
      <c r="PLK29" s="6"/>
      <c r="PLL29" s="6"/>
      <c r="PLM29" s="6"/>
      <c r="PLN29" s="6"/>
      <c r="PLO29" s="6"/>
      <c r="PLP29" s="6"/>
      <c r="PLQ29" s="6"/>
      <c r="PLR29" s="6"/>
      <c r="PLS29" s="6"/>
      <c r="PLT29" s="6"/>
      <c r="PLU29" s="6"/>
      <c r="PLV29" s="6"/>
      <c r="PLW29" s="6"/>
      <c r="PLX29" s="6"/>
      <c r="PLY29" s="6"/>
      <c r="PLZ29" s="6"/>
      <c r="PMA29" s="6"/>
      <c r="PMB29" s="6"/>
      <c r="PMC29" s="6"/>
      <c r="PMD29" s="6"/>
      <c r="PME29" s="6"/>
      <c r="PMF29" s="6"/>
      <c r="PMG29" s="6"/>
      <c r="PMH29" s="6"/>
      <c r="PMI29" s="6"/>
      <c r="PMJ29" s="6"/>
      <c r="PMK29" s="6"/>
      <c r="PML29" s="6"/>
      <c r="PMM29" s="6"/>
      <c r="PMN29" s="6"/>
      <c r="PMO29" s="6"/>
      <c r="PMP29" s="6"/>
      <c r="PMQ29" s="6"/>
      <c r="PMR29" s="6"/>
      <c r="PMS29" s="6"/>
      <c r="PMT29" s="6"/>
      <c r="PMU29" s="6"/>
      <c r="PMV29" s="6"/>
      <c r="PMW29" s="6"/>
      <c r="PMX29" s="6"/>
      <c r="PMY29" s="6"/>
      <c r="PMZ29" s="6"/>
      <c r="PNA29" s="6"/>
      <c r="PNB29" s="6"/>
      <c r="PNC29" s="6"/>
      <c r="PND29" s="6"/>
      <c r="PNE29" s="6"/>
      <c r="PNF29" s="6"/>
      <c r="PNG29" s="6"/>
      <c r="PNH29" s="6"/>
      <c r="PNI29" s="6"/>
      <c r="PNJ29" s="6"/>
      <c r="PNK29" s="6"/>
      <c r="PNL29" s="6"/>
      <c r="PNM29" s="6"/>
      <c r="PNN29" s="6"/>
      <c r="PNO29" s="6"/>
      <c r="PNP29" s="6"/>
      <c r="PNQ29" s="6"/>
      <c r="PNR29" s="6"/>
      <c r="PNS29" s="6"/>
      <c r="PNT29" s="6"/>
      <c r="PNU29" s="6"/>
      <c r="PNV29" s="6"/>
      <c r="PNW29" s="6"/>
      <c r="PNX29" s="6"/>
      <c r="PNY29" s="6"/>
      <c r="PNZ29" s="6"/>
      <c r="POA29" s="6"/>
      <c r="POB29" s="6"/>
      <c r="POC29" s="6"/>
      <c r="POD29" s="6"/>
      <c r="POE29" s="6"/>
      <c r="POF29" s="6"/>
      <c r="POG29" s="6"/>
      <c r="POH29" s="6"/>
      <c r="POI29" s="6"/>
      <c r="POJ29" s="6"/>
      <c r="POK29" s="6"/>
      <c r="POL29" s="6"/>
      <c r="POM29" s="6"/>
      <c r="PON29" s="6"/>
      <c r="POO29" s="6"/>
      <c r="POP29" s="6"/>
      <c r="POQ29" s="6"/>
      <c r="POR29" s="6"/>
      <c r="POS29" s="6"/>
      <c r="POT29" s="6"/>
      <c r="POU29" s="6"/>
      <c r="POV29" s="6"/>
      <c r="POW29" s="6"/>
      <c r="POX29" s="6"/>
      <c r="POY29" s="6"/>
      <c r="POZ29" s="6"/>
      <c r="PPA29" s="6"/>
      <c r="PPB29" s="6"/>
      <c r="PPC29" s="6"/>
      <c r="PPD29" s="6"/>
      <c r="PPE29" s="6"/>
      <c r="PPF29" s="6"/>
      <c r="PPG29" s="6"/>
      <c r="PPH29" s="6"/>
      <c r="PPI29" s="6"/>
      <c r="PPJ29" s="6"/>
      <c r="PPK29" s="6"/>
      <c r="PPL29" s="6"/>
      <c r="PPM29" s="6"/>
      <c r="PPN29" s="6"/>
      <c r="PPO29" s="6"/>
      <c r="PPP29" s="6"/>
      <c r="PPQ29" s="6"/>
      <c r="PPR29" s="6"/>
      <c r="PPS29" s="6"/>
      <c r="PPT29" s="6"/>
      <c r="PPU29" s="6"/>
      <c r="PPV29" s="6"/>
      <c r="PPW29" s="6"/>
      <c r="PPX29" s="6"/>
      <c r="PPY29" s="6"/>
      <c r="PPZ29" s="6"/>
      <c r="PQA29" s="6"/>
      <c r="PQB29" s="6"/>
      <c r="PQC29" s="6"/>
      <c r="PQD29" s="6"/>
      <c r="PQE29" s="6"/>
      <c r="PQF29" s="6"/>
      <c r="PQG29" s="6"/>
      <c r="PQH29" s="6"/>
      <c r="PQI29" s="6"/>
      <c r="PQJ29" s="6"/>
      <c r="PQK29" s="6"/>
      <c r="PQL29" s="6"/>
      <c r="PQM29" s="6"/>
      <c r="PQN29" s="6"/>
      <c r="PQO29" s="6"/>
      <c r="PQP29" s="6"/>
      <c r="PQQ29" s="6"/>
      <c r="PQR29" s="6"/>
      <c r="PQS29" s="6"/>
      <c r="PQT29" s="6"/>
      <c r="PQU29" s="6"/>
      <c r="PQV29" s="6"/>
      <c r="PQW29" s="6"/>
      <c r="PQX29" s="6"/>
      <c r="PQY29" s="6"/>
      <c r="PQZ29" s="6"/>
      <c r="PRA29" s="6"/>
      <c r="PRB29" s="6"/>
      <c r="PRC29" s="6"/>
      <c r="PRD29" s="6"/>
      <c r="PRE29" s="6"/>
      <c r="PRF29" s="6"/>
      <c r="PRG29" s="6"/>
      <c r="PRH29" s="6"/>
      <c r="PRI29" s="6"/>
      <c r="PRJ29" s="6"/>
      <c r="PRK29" s="6"/>
      <c r="PRL29" s="6"/>
      <c r="PRM29" s="6"/>
      <c r="PRN29" s="6"/>
      <c r="PRO29" s="6"/>
      <c r="PRP29" s="6"/>
      <c r="PRQ29" s="6"/>
      <c r="PRR29" s="6"/>
      <c r="PRS29" s="6"/>
      <c r="PRT29" s="6"/>
      <c r="PRU29" s="6"/>
      <c r="PRV29" s="6"/>
      <c r="PRW29" s="6"/>
      <c r="PRX29" s="6"/>
      <c r="PRY29" s="6"/>
      <c r="PRZ29" s="6"/>
      <c r="PSA29" s="6"/>
      <c r="PSB29" s="6"/>
      <c r="PSC29" s="6"/>
      <c r="PSD29" s="6"/>
      <c r="PSE29" s="6"/>
      <c r="PSF29" s="6"/>
      <c r="PSG29" s="6"/>
      <c r="PSH29" s="6"/>
      <c r="PSI29" s="6"/>
      <c r="PSJ29" s="6"/>
      <c r="PSK29" s="6"/>
      <c r="PSL29" s="6"/>
      <c r="PSM29" s="6"/>
      <c r="PSN29" s="6"/>
      <c r="PSO29" s="6"/>
      <c r="PSP29" s="6"/>
      <c r="PSQ29" s="6"/>
      <c r="PSR29" s="6"/>
      <c r="PSS29" s="6"/>
      <c r="PST29" s="6"/>
      <c r="PSU29" s="6"/>
      <c r="PSV29" s="6"/>
      <c r="PSW29" s="6"/>
      <c r="PSX29" s="6"/>
      <c r="PSY29" s="6"/>
      <c r="PSZ29" s="6"/>
      <c r="PTA29" s="6"/>
      <c r="PTB29" s="6"/>
      <c r="PTC29" s="6"/>
      <c r="PTD29" s="6"/>
      <c r="PTE29" s="6"/>
      <c r="PTF29" s="6"/>
      <c r="PTG29" s="6"/>
      <c r="PTH29" s="6"/>
      <c r="PTI29" s="6"/>
      <c r="PTJ29" s="6"/>
      <c r="PTK29" s="6"/>
      <c r="PTL29" s="6"/>
      <c r="PTM29" s="6"/>
      <c r="PTN29" s="6"/>
      <c r="PTO29" s="6"/>
      <c r="PTP29" s="6"/>
      <c r="PTQ29" s="6"/>
      <c r="PTR29" s="6"/>
      <c r="PTS29" s="6"/>
      <c r="PTT29" s="6"/>
      <c r="PTU29" s="6"/>
      <c r="PTV29" s="6"/>
      <c r="PTW29" s="6"/>
      <c r="PTX29" s="6"/>
      <c r="PTY29" s="6"/>
      <c r="PTZ29" s="6"/>
      <c r="PUA29" s="6"/>
      <c r="PUB29" s="6"/>
      <c r="PUC29" s="6"/>
      <c r="PUD29" s="6"/>
      <c r="PUE29" s="6"/>
      <c r="PUF29" s="6"/>
      <c r="PUG29" s="6"/>
      <c r="PUH29" s="6"/>
      <c r="PUI29" s="6"/>
      <c r="PUJ29" s="6"/>
      <c r="PUK29" s="6"/>
      <c r="PUL29" s="6"/>
      <c r="PUM29" s="6"/>
      <c r="PUN29" s="6"/>
      <c r="PUO29" s="6"/>
      <c r="PUP29" s="6"/>
      <c r="PUQ29" s="6"/>
      <c r="PUR29" s="6"/>
      <c r="PUS29" s="6"/>
      <c r="PUT29" s="6"/>
      <c r="PUU29" s="6"/>
      <c r="PUV29" s="6"/>
      <c r="PUW29" s="6"/>
      <c r="PUX29" s="6"/>
      <c r="PUY29" s="6"/>
      <c r="PUZ29" s="6"/>
      <c r="PVA29" s="6"/>
      <c r="PVB29" s="6"/>
      <c r="PVC29" s="6"/>
      <c r="PVD29" s="6"/>
      <c r="PVE29" s="6"/>
      <c r="PVF29" s="6"/>
      <c r="PVG29" s="6"/>
      <c r="PVH29" s="6"/>
      <c r="PVI29" s="6"/>
      <c r="PVJ29" s="6"/>
      <c r="PVK29" s="6"/>
      <c r="PVL29" s="6"/>
      <c r="PVM29" s="6"/>
      <c r="PVN29" s="6"/>
      <c r="PVO29" s="6"/>
      <c r="PVP29" s="6"/>
      <c r="PVQ29" s="6"/>
      <c r="PVR29" s="6"/>
      <c r="PVS29" s="6"/>
      <c r="PVT29" s="6"/>
      <c r="PVU29" s="6"/>
      <c r="PVV29" s="6"/>
      <c r="PVW29" s="6"/>
      <c r="PVX29" s="6"/>
      <c r="PVY29" s="6"/>
      <c r="PVZ29" s="6"/>
      <c r="PWA29" s="6"/>
      <c r="PWB29" s="6"/>
      <c r="PWC29" s="6"/>
      <c r="PWD29" s="6"/>
      <c r="PWE29" s="6"/>
      <c r="PWF29" s="6"/>
      <c r="PWG29" s="6"/>
      <c r="PWH29" s="6"/>
      <c r="PWI29" s="6"/>
      <c r="PWJ29" s="6"/>
      <c r="PWK29" s="6"/>
      <c r="PWL29" s="6"/>
      <c r="PWM29" s="6"/>
      <c r="PWN29" s="6"/>
      <c r="PWO29" s="6"/>
      <c r="PWP29" s="6"/>
      <c r="PWQ29" s="6"/>
      <c r="PWR29" s="6"/>
      <c r="PWS29" s="6"/>
      <c r="PWT29" s="6"/>
      <c r="PWU29" s="6"/>
      <c r="PWV29" s="6"/>
      <c r="PWW29" s="6"/>
      <c r="PWX29" s="6"/>
      <c r="PWY29" s="6"/>
      <c r="PWZ29" s="6"/>
      <c r="PXA29" s="6"/>
      <c r="PXB29" s="6"/>
      <c r="PXC29" s="6"/>
      <c r="PXD29" s="6"/>
      <c r="PXE29" s="6"/>
      <c r="PXF29" s="6"/>
      <c r="PXG29" s="6"/>
      <c r="PXH29" s="6"/>
      <c r="PXI29" s="6"/>
      <c r="PXJ29" s="6"/>
      <c r="PXK29" s="6"/>
      <c r="PXL29" s="6"/>
      <c r="PXM29" s="6"/>
      <c r="PXN29" s="6"/>
      <c r="PXO29" s="6"/>
      <c r="PXP29" s="6"/>
      <c r="PXQ29" s="6"/>
      <c r="PXR29" s="6"/>
      <c r="PXS29" s="6"/>
      <c r="PXT29" s="6"/>
      <c r="PXU29" s="6"/>
      <c r="PXV29" s="6"/>
      <c r="PXW29" s="6"/>
      <c r="PXX29" s="6"/>
      <c r="PXY29" s="6"/>
      <c r="PXZ29" s="6"/>
      <c r="PYA29" s="6"/>
      <c r="PYB29" s="6"/>
      <c r="PYC29" s="6"/>
      <c r="PYD29" s="6"/>
      <c r="PYE29" s="6"/>
      <c r="PYF29" s="6"/>
      <c r="PYG29" s="6"/>
      <c r="PYH29" s="6"/>
      <c r="PYI29" s="6"/>
      <c r="PYJ29" s="6"/>
      <c r="PYK29" s="6"/>
      <c r="PYL29" s="6"/>
      <c r="PYM29" s="6"/>
      <c r="PYN29" s="6"/>
      <c r="PYO29" s="6"/>
      <c r="PYP29" s="6"/>
      <c r="PYQ29" s="6"/>
      <c r="PYR29" s="6"/>
      <c r="PYS29" s="6"/>
      <c r="PYT29" s="6"/>
      <c r="PYU29" s="6"/>
      <c r="PYV29" s="6"/>
      <c r="PYW29" s="6"/>
      <c r="PYX29" s="6"/>
      <c r="PYY29" s="6"/>
      <c r="PYZ29" s="6"/>
      <c r="PZA29" s="6"/>
      <c r="PZB29" s="6"/>
      <c r="PZC29" s="6"/>
      <c r="PZD29" s="6"/>
      <c r="PZE29" s="6"/>
      <c r="PZF29" s="6"/>
      <c r="PZG29" s="6"/>
      <c r="PZH29" s="6"/>
      <c r="PZI29" s="6"/>
      <c r="PZJ29" s="6"/>
      <c r="PZK29" s="6"/>
      <c r="PZL29" s="6"/>
      <c r="PZM29" s="6"/>
      <c r="PZN29" s="6"/>
      <c r="PZO29" s="6"/>
      <c r="PZP29" s="6"/>
      <c r="PZQ29" s="6"/>
      <c r="PZR29" s="6"/>
      <c r="PZS29" s="6"/>
      <c r="PZT29" s="6"/>
      <c r="PZU29" s="6"/>
      <c r="PZV29" s="6"/>
      <c r="PZW29" s="6"/>
      <c r="PZX29" s="6"/>
      <c r="PZY29" s="6"/>
      <c r="PZZ29" s="6"/>
      <c r="QAA29" s="6"/>
      <c r="QAB29" s="6"/>
      <c r="QAC29" s="6"/>
      <c r="QAD29" s="6"/>
      <c r="QAE29" s="6"/>
      <c r="QAF29" s="6"/>
      <c r="QAG29" s="6"/>
      <c r="QAH29" s="6"/>
      <c r="QAI29" s="6"/>
      <c r="QAJ29" s="6"/>
      <c r="QAK29" s="6"/>
      <c r="QAL29" s="6"/>
      <c r="QAM29" s="6"/>
      <c r="QAN29" s="6"/>
      <c r="QAO29" s="6"/>
      <c r="QAP29" s="6"/>
      <c r="QAQ29" s="6"/>
      <c r="QAR29" s="6"/>
      <c r="QAS29" s="6"/>
      <c r="QAT29" s="6"/>
      <c r="QAU29" s="6"/>
      <c r="QAV29" s="6"/>
      <c r="QAW29" s="6"/>
      <c r="QAX29" s="6"/>
      <c r="QAY29" s="6"/>
      <c r="QAZ29" s="6"/>
      <c r="QBA29" s="6"/>
      <c r="QBB29" s="6"/>
      <c r="QBC29" s="6"/>
      <c r="QBD29" s="6"/>
      <c r="QBE29" s="6"/>
      <c r="QBF29" s="6"/>
      <c r="QBG29" s="6"/>
      <c r="QBH29" s="6"/>
      <c r="QBI29" s="6"/>
      <c r="QBJ29" s="6"/>
      <c r="QBK29" s="6"/>
      <c r="QBL29" s="6"/>
      <c r="QBM29" s="6"/>
      <c r="QBN29" s="6"/>
      <c r="QBO29" s="6"/>
      <c r="QBP29" s="6"/>
      <c r="QBQ29" s="6"/>
      <c r="QBR29" s="6"/>
      <c r="QBS29" s="6"/>
      <c r="QBT29" s="6"/>
      <c r="QBU29" s="6"/>
      <c r="QBV29" s="6"/>
      <c r="QBW29" s="6"/>
      <c r="QBX29" s="6"/>
      <c r="QBY29" s="6"/>
      <c r="QBZ29" s="6"/>
      <c r="QCA29" s="6"/>
      <c r="QCB29" s="6"/>
      <c r="QCC29" s="6"/>
      <c r="QCD29" s="6"/>
      <c r="QCE29" s="6"/>
      <c r="QCF29" s="6"/>
      <c r="QCG29" s="6"/>
      <c r="QCH29" s="6"/>
      <c r="QCI29" s="6"/>
      <c r="QCJ29" s="6"/>
      <c r="QCK29" s="6"/>
      <c r="QCL29" s="6"/>
      <c r="QCM29" s="6"/>
      <c r="QCN29" s="6"/>
      <c r="QCO29" s="6"/>
      <c r="QCP29" s="6"/>
      <c r="QCQ29" s="6"/>
      <c r="QCR29" s="6"/>
      <c r="QCS29" s="6"/>
      <c r="QCT29" s="6"/>
      <c r="QCU29" s="6"/>
      <c r="QCV29" s="6"/>
      <c r="QCW29" s="6"/>
      <c r="QCX29" s="6"/>
      <c r="QCY29" s="6"/>
      <c r="QCZ29" s="6"/>
      <c r="QDA29" s="6"/>
      <c r="QDB29" s="6"/>
      <c r="QDC29" s="6"/>
      <c r="QDD29" s="6"/>
      <c r="QDE29" s="6"/>
      <c r="QDF29" s="6"/>
      <c r="QDG29" s="6"/>
      <c r="QDH29" s="6"/>
      <c r="QDI29" s="6"/>
      <c r="QDJ29" s="6"/>
      <c r="QDK29" s="6"/>
      <c r="QDL29" s="6"/>
      <c r="QDM29" s="6"/>
      <c r="QDN29" s="6"/>
      <c r="QDO29" s="6"/>
      <c r="QDP29" s="6"/>
      <c r="QDQ29" s="6"/>
      <c r="QDR29" s="6"/>
      <c r="QDS29" s="6"/>
      <c r="QDT29" s="6"/>
      <c r="QDU29" s="6"/>
      <c r="QDV29" s="6"/>
      <c r="QDW29" s="6"/>
      <c r="QDX29" s="6"/>
      <c r="QDY29" s="6"/>
      <c r="QDZ29" s="6"/>
      <c r="QEA29" s="6"/>
      <c r="QEB29" s="6"/>
      <c r="QEC29" s="6"/>
      <c r="QED29" s="6"/>
      <c r="QEE29" s="6"/>
      <c r="QEF29" s="6"/>
      <c r="QEG29" s="6"/>
      <c r="QEH29" s="6"/>
      <c r="QEI29" s="6"/>
      <c r="QEJ29" s="6"/>
      <c r="QEK29" s="6"/>
      <c r="QEL29" s="6"/>
      <c r="QEM29" s="6"/>
      <c r="QEN29" s="6"/>
      <c r="QEO29" s="6"/>
      <c r="QEP29" s="6"/>
      <c r="QEQ29" s="6"/>
      <c r="QER29" s="6"/>
      <c r="QES29" s="6"/>
      <c r="QET29" s="6"/>
      <c r="QEU29" s="6"/>
      <c r="QEV29" s="6"/>
      <c r="QEW29" s="6"/>
      <c r="QEX29" s="6"/>
      <c r="QEY29" s="6"/>
      <c r="QEZ29" s="6"/>
      <c r="QFA29" s="6"/>
      <c r="QFB29" s="6"/>
      <c r="QFC29" s="6"/>
      <c r="QFD29" s="6"/>
      <c r="QFE29" s="6"/>
      <c r="QFF29" s="6"/>
      <c r="QFG29" s="6"/>
      <c r="QFH29" s="6"/>
      <c r="QFI29" s="6"/>
      <c r="QFJ29" s="6"/>
      <c r="QFK29" s="6"/>
      <c r="QFL29" s="6"/>
      <c r="QFM29" s="6"/>
      <c r="QFN29" s="6"/>
      <c r="QFO29" s="6"/>
      <c r="QFP29" s="6"/>
      <c r="QFQ29" s="6"/>
      <c r="QFR29" s="6"/>
      <c r="QFS29" s="6"/>
      <c r="QFT29" s="6"/>
      <c r="QFU29" s="6"/>
      <c r="QFV29" s="6"/>
      <c r="QFW29" s="6"/>
      <c r="QFX29" s="6"/>
      <c r="QFY29" s="6"/>
      <c r="QFZ29" s="6"/>
      <c r="QGA29" s="6"/>
      <c r="QGB29" s="6"/>
      <c r="QGC29" s="6"/>
      <c r="QGD29" s="6"/>
      <c r="QGE29" s="6"/>
      <c r="QGF29" s="6"/>
      <c r="QGG29" s="6"/>
      <c r="QGH29" s="6"/>
      <c r="QGI29" s="6"/>
      <c r="QGJ29" s="6"/>
      <c r="QGK29" s="6"/>
      <c r="QGL29" s="6"/>
      <c r="QGM29" s="6"/>
      <c r="QGN29" s="6"/>
      <c r="QGO29" s="6"/>
      <c r="QGP29" s="6"/>
      <c r="QGQ29" s="6"/>
      <c r="QGR29" s="6"/>
      <c r="QGS29" s="6"/>
      <c r="QGT29" s="6"/>
      <c r="QGU29" s="6"/>
      <c r="QGV29" s="6"/>
      <c r="QGW29" s="6"/>
      <c r="QGX29" s="6"/>
      <c r="QGY29" s="6"/>
      <c r="QGZ29" s="6"/>
      <c r="QHA29" s="6"/>
      <c r="QHB29" s="6"/>
      <c r="QHC29" s="6"/>
      <c r="QHD29" s="6"/>
      <c r="QHE29" s="6"/>
      <c r="QHF29" s="6"/>
      <c r="QHG29" s="6"/>
      <c r="QHH29" s="6"/>
      <c r="QHI29" s="6"/>
      <c r="QHJ29" s="6"/>
      <c r="QHK29" s="6"/>
      <c r="QHL29" s="6"/>
      <c r="QHM29" s="6"/>
      <c r="QHN29" s="6"/>
      <c r="QHO29" s="6"/>
      <c r="QHP29" s="6"/>
      <c r="QHQ29" s="6"/>
      <c r="QHR29" s="6"/>
      <c r="QHS29" s="6"/>
      <c r="QHT29" s="6"/>
      <c r="QHU29" s="6"/>
      <c r="QHV29" s="6"/>
      <c r="QHW29" s="6"/>
      <c r="QHX29" s="6"/>
      <c r="QHY29" s="6"/>
      <c r="QHZ29" s="6"/>
      <c r="QIA29" s="6"/>
      <c r="QIB29" s="6"/>
      <c r="QIC29" s="6"/>
      <c r="QID29" s="6"/>
      <c r="QIE29" s="6"/>
      <c r="QIF29" s="6"/>
      <c r="QIG29" s="6"/>
      <c r="QIH29" s="6"/>
      <c r="QII29" s="6"/>
      <c r="QIJ29" s="6"/>
      <c r="QIK29" s="6"/>
      <c r="QIL29" s="6"/>
      <c r="QIM29" s="6"/>
      <c r="QIN29" s="6"/>
      <c r="QIO29" s="6"/>
      <c r="QIP29" s="6"/>
      <c r="QIQ29" s="6"/>
      <c r="QIR29" s="6"/>
      <c r="QIS29" s="6"/>
      <c r="QIT29" s="6"/>
      <c r="QIU29" s="6"/>
      <c r="QIV29" s="6"/>
      <c r="QIW29" s="6"/>
      <c r="QIX29" s="6"/>
      <c r="QIY29" s="6"/>
      <c r="QIZ29" s="6"/>
      <c r="QJA29" s="6"/>
      <c r="QJB29" s="6"/>
      <c r="QJC29" s="6"/>
      <c r="QJD29" s="6"/>
      <c r="QJE29" s="6"/>
      <c r="QJF29" s="6"/>
      <c r="QJG29" s="6"/>
      <c r="QJH29" s="6"/>
      <c r="QJI29" s="6"/>
      <c r="QJJ29" s="6"/>
      <c r="QJK29" s="6"/>
      <c r="QJL29" s="6"/>
      <c r="QJM29" s="6"/>
      <c r="QJN29" s="6"/>
      <c r="QJO29" s="6"/>
      <c r="QJP29" s="6"/>
      <c r="QJQ29" s="6"/>
      <c r="QJR29" s="6"/>
      <c r="QJS29" s="6"/>
      <c r="QJT29" s="6"/>
      <c r="QJU29" s="6"/>
      <c r="QJV29" s="6"/>
      <c r="QJW29" s="6"/>
      <c r="QJX29" s="6"/>
      <c r="QJY29" s="6"/>
      <c r="QJZ29" s="6"/>
      <c r="QKA29" s="6"/>
      <c r="QKB29" s="6"/>
      <c r="QKC29" s="6"/>
      <c r="QKD29" s="6"/>
      <c r="QKE29" s="6"/>
      <c r="QKF29" s="6"/>
      <c r="QKG29" s="6"/>
      <c r="QKH29" s="6"/>
      <c r="QKI29" s="6"/>
      <c r="QKJ29" s="6"/>
      <c r="QKK29" s="6"/>
      <c r="QKL29" s="6"/>
      <c r="QKM29" s="6"/>
      <c r="QKN29" s="6"/>
      <c r="QKO29" s="6"/>
      <c r="QKP29" s="6"/>
      <c r="QKQ29" s="6"/>
      <c r="QKR29" s="6"/>
      <c r="QKS29" s="6"/>
      <c r="QKT29" s="6"/>
      <c r="QKU29" s="6"/>
      <c r="QKV29" s="6"/>
      <c r="QKW29" s="6"/>
      <c r="QKX29" s="6"/>
      <c r="QKY29" s="6"/>
      <c r="QKZ29" s="6"/>
      <c r="QLA29" s="6"/>
      <c r="QLB29" s="6"/>
      <c r="QLC29" s="6"/>
      <c r="QLD29" s="6"/>
      <c r="QLE29" s="6"/>
      <c r="QLF29" s="6"/>
      <c r="QLG29" s="6"/>
      <c r="QLH29" s="6"/>
      <c r="QLI29" s="6"/>
      <c r="QLJ29" s="6"/>
      <c r="QLK29" s="6"/>
      <c r="QLL29" s="6"/>
      <c r="QLM29" s="6"/>
      <c r="QLN29" s="6"/>
      <c r="QLO29" s="6"/>
      <c r="QLP29" s="6"/>
      <c r="QLQ29" s="6"/>
      <c r="QLR29" s="6"/>
      <c r="QLS29" s="6"/>
      <c r="QLT29" s="6"/>
      <c r="QLU29" s="6"/>
      <c r="QLV29" s="6"/>
      <c r="QLW29" s="6"/>
      <c r="QLX29" s="6"/>
      <c r="QLY29" s="6"/>
      <c r="QLZ29" s="6"/>
      <c r="QMA29" s="6"/>
      <c r="QMB29" s="6"/>
      <c r="QMC29" s="6"/>
      <c r="QMD29" s="6"/>
      <c r="QME29" s="6"/>
      <c r="QMF29" s="6"/>
      <c r="QMG29" s="6"/>
      <c r="QMH29" s="6"/>
      <c r="QMI29" s="6"/>
      <c r="QMJ29" s="6"/>
      <c r="QMK29" s="6"/>
      <c r="QML29" s="6"/>
      <c r="QMM29" s="6"/>
      <c r="QMN29" s="6"/>
      <c r="QMO29" s="6"/>
      <c r="QMP29" s="6"/>
      <c r="QMQ29" s="6"/>
      <c r="QMR29" s="6"/>
      <c r="QMS29" s="6"/>
      <c r="QMT29" s="6"/>
      <c r="QMU29" s="6"/>
      <c r="QMV29" s="6"/>
      <c r="QMW29" s="6"/>
      <c r="QMX29" s="6"/>
      <c r="QMY29" s="6"/>
      <c r="QMZ29" s="6"/>
      <c r="QNA29" s="6"/>
      <c r="QNB29" s="6"/>
      <c r="QNC29" s="6"/>
      <c r="QND29" s="6"/>
      <c r="QNE29" s="6"/>
      <c r="QNF29" s="6"/>
      <c r="QNG29" s="6"/>
      <c r="QNH29" s="6"/>
      <c r="QNI29" s="6"/>
      <c r="QNJ29" s="6"/>
      <c r="QNK29" s="6"/>
      <c r="QNL29" s="6"/>
      <c r="QNM29" s="6"/>
      <c r="QNN29" s="6"/>
      <c r="QNO29" s="6"/>
      <c r="QNP29" s="6"/>
      <c r="QNQ29" s="6"/>
      <c r="QNR29" s="6"/>
      <c r="QNS29" s="6"/>
      <c r="QNT29" s="6"/>
      <c r="QNU29" s="6"/>
      <c r="QNV29" s="6"/>
      <c r="QNW29" s="6"/>
      <c r="QNX29" s="6"/>
      <c r="QNY29" s="6"/>
      <c r="QNZ29" s="6"/>
      <c r="QOA29" s="6"/>
      <c r="QOB29" s="6"/>
      <c r="QOC29" s="6"/>
      <c r="QOD29" s="6"/>
      <c r="QOE29" s="6"/>
      <c r="QOF29" s="6"/>
      <c r="QOG29" s="6"/>
      <c r="QOH29" s="6"/>
      <c r="QOI29" s="6"/>
      <c r="QOJ29" s="6"/>
      <c r="QOK29" s="6"/>
      <c r="QOL29" s="6"/>
      <c r="QOM29" s="6"/>
      <c r="QON29" s="6"/>
      <c r="QOO29" s="6"/>
      <c r="QOP29" s="6"/>
      <c r="QOQ29" s="6"/>
      <c r="QOR29" s="6"/>
      <c r="QOS29" s="6"/>
      <c r="QOT29" s="6"/>
      <c r="QOU29" s="6"/>
      <c r="QOV29" s="6"/>
      <c r="QOW29" s="6"/>
      <c r="QOX29" s="6"/>
      <c r="QOY29" s="6"/>
      <c r="QOZ29" s="6"/>
      <c r="QPA29" s="6"/>
      <c r="QPB29" s="6"/>
      <c r="QPC29" s="6"/>
      <c r="QPD29" s="6"/>
      <c r="QPE29" s="6"/>
      <c r="QPF29" s="6"/>
      <c r="QPG29" s="6"/>
      <c r="QPH29" s="6"/>
      <c r="QPI29" s="6"/>
      <c r="QPJ29" s="6"/>
      <c r="QPK29" s="6"/>
      <c r="QPL29" s="6"/>
      <c r="QPM29" s="6"/>
      <c r="QPN29" s="6"/>
      <c r="QPO29" s="6"/>
      <c r="QPP29" s="6"/>
      <c r="QPQ29" s="6"/>
      <c r="QPR29" s="6"/>
      <c r="QPS29" s="6"/>
      <c r="QPT29" s="6"/>
      <c r="QPU29" s="6"/>
      <c r="QPV29" s="6"/>
      <c r="QPW29" s="6"/>
      <c r="QPX29" s="6"/>
      <c r="QPY29" s="6"/>
      <c r="QPZ29" s="6"/>
      <c r="QQA29" s="6"/>
      <c r="QQB29" s="6"/>
      <c r="QQC29" s="6"/>
      <c r="QQD29" s="6"/>
      <c r="QQE29" s="6"/>
      <c r="QQF29" s="6"/>
      <c r="QQG29" s="6"/>
      <c r="QQH29" s="6"/>
      <c r="QQI29" s="6"/>
      <c r="QQJ29" s="6"/>
      <c r="QQK29" s="6"/>
      <c r="QQL29" s="6"/>
      <c r="QQM29" s="6"/>
      <c r="QQN29" s="6"/>
      <c r="QQO29" s="6"/>
      <c r="QQP29" s="6"/>
      <c r="QQQ29" s="6"/>
      <c r="QQR29" s="6"/>
      <c r="QQS29" s="6"/>
      <c r="QQT29" s="6"/>
      <c r="QQU29" s="6"/>
      <c r="QQV29" s="6"/>
      <c r="QQW29" s="6"/>
      <c r="QQX29" s="6"/>
      <c r="QQY29" s="6"/>
      <c r="QQZ29" s="6"/>
      <c r="QRA29" s="6"/>
      <c r="QRB29" s="6"/>
      <c r="QRC29" s="6"/>
      <c r="QRD29" s="6"/>
      <c r="QRE29" s="6"/>
      <c r="QRF29" s="6"/>
      <c r="QRG29" s="6"/>
      <c r="QRH29" s="6"/>
      <c r="QRI29" s="6"/>
      <c r="QRJ29" s="6"/>
      <c r="QRK29" s="6"/>
      <c r="QRL29" s="6"/>
      <c r="QRM29" s="6"/>
      <c r="QRN29" s="6"/>
      <c r="QRO29" s="6"/>
      <c r="QRP29" s="6"/>
      <c r="QRQ29" s="6"/>
      <c r="QRR29" s="6"/>
      <c r="QRS29" s="6"/>
      <c r="QRT29" s="6"/>
      <c r="QRU29" s="6"/>
      <c r="QRV29" s="6"/>
      <c r="QRW29" s="6"/>
      <c r="QRX29" s="6"/>
      <c r="QRY29" s="6"/>
      <c r="QRZ29" s="6"/>
      <c r="QSA29" s="6"/>
      <c r="QSB29" s="6"/>
      <c r="QSC29" s="6"/>
      <c r="QSD29" s="6"/>
      <c r="QSE29" s="6"/>
      <c r="QSF29" s="6"/>
      <c r="QSG29" s="6"/>
      <c r="QSH29" s="6"/>
      <c r="QSI29" s="6"/>
      <c r="QSJ29" s="6"/>
      <c r="QSK29" s="6"/>
      <c r="QSL29" s="6"/>
      <c r="QSM29" s="6"/>
      <c r="QSN29" s="6"/>
      <c r="QSO29" s="6"/>
      <c r="QSP29" s="6"/>
      <c r="QSQ29" s="6"/>
      <c r="QSR29" s="6"/>
      <c r="QSS29" s="6"/>
      <c r="QST29" s="6"/>
      <c r="QSU29" s="6"/>
      <c r="QSV29" s="6"/>
      <c r="QSW29" s="6"/>
      <c r="QSX29" s="6"/>
      <c r="QSY29" s="6"/>
      <c r="QSZ29" s="6"/>
      <c r="QTA29" s="6"/>
      <c r="QTB29" s="6"/>
      <c r="QTC29" s="6"/>
      <c r="QTD29" s="6"/>
      <c r="QTE29" s="6"/>
      <c r="QTF29" s="6"/>
      <c r="QTG29" s="6"/>
      <c r="QTH29" s="6"/>
      <c r="QTI29" s="6"/>
      <c r="QTJ29" s="6"/>
      <c r="QTK29" s="6"/>
      <c r="QTL29" s="6"/>
      <c r="QTM29" s="6"/>
      <c r="QTN29" s="6"/>
      <c r="QTO29" s="6"/>
      <c r="QTP29" s="6"/>
      <c r="QTQ29" s="6"/>
      <c r="QTR29" s="6"/>
      <c r="QTS29" s="6"/>
      <c r="QTT29" s="6"/>
      <c r="QTU29" s="6"/>
      <c r="QTV29" s="6"/>
      <c r="QTW29" s="6"/>
      <c r="QTX29" s="6"/>
      <c r="QTY29" s="6"/>
      <c r="QTZ29" s="6"/>
      <c r="QUA29" s="6"/>
      <c r="QUB29" s="6"/>
      <c r="QUC29" s="6"/>
      <c r="QUD29" s="6"/>
      <c r="QUE29" s="6"/>
      <c r="QUF29" s="6"/>
      <c r="QUG29" s="6"/>
      <c r="QUH29" s="6"/>
      <c r="QUI29" s="6"/>
      <c r="QUJ29" s="6"/>
      <c r="QUK29" s="6"/>
      <c r="QUL29" s="6"/>
      <c r="QUM29" s="6"/>
      <c r="QUN29" s="6"/>
      <c r="QUO29" s="6"/>
      <c r="QUP29" s="6"/>
      <c r="QUQ29" s="6"/>
      <c r="QUR29" s="6"/>
      <c r="QUS29" s="6"/>
      <c r="QUT29" s="6"/>
      <c r="QUU29" s="6"/>
      <c r="QUV29" s="6"/>
      <c r="QUW29" s="6"/>
      <c r="QUX29" s="6"/>
      <c r="QUY29" s="6"/>
      <c r="QUZ29" s="6"/>
      <c r="QVA29" s="6"/>
      <c r="QVB29" s="6"/>
      <c r="QVC29" s="6"/>
      <c r="QVD29" s="6"/>
      <c r="QVE29" s="6"/>
      <c r="QVF29" s="6"/>
      <c r="QVG29" s="6"/>
      <c r="QVH29" s="6"/>
      <c r="QVI29" s="6"/>
      <c r="QVJ29" s="6"/>
      <c r="QVK29" s="6"/>
      <c r="QVL29" s="6"/>
      <c r="QVM29" s="6"/>
      <c r="QVN29" s="6"/>
      <c r="QVO29" s="6"/>
      <c r="QVP29" s="6"/>
      <c r="QVQ29" s="6"/>
      <c r="QVR29" s="6"/>
      <c r="QVS29" s="6"/>
      <c r="QVT29" s="6"/>
      <c r="QVU29" s="6"/>
      <c r="QVV29" s="6"/>
      <c r="QVW29" s="6"/>
      <c r="QVX29" s="6"/>
      <c r="QVY29" s="6"/>
      <c r="QVZ29" s="6"/>
      <c r="QWA29" s="6"/>
      <c r="QWB29" s="6"/>
      <c r="QWC29" s="6"/>
      <c r="QWD29" s="6"/>
      <c r="QWE29" s="6"/>
      <c r="QWF29" s="6"/>
      <c r="QWG29" s="6"/>
      <c r="QWH29" s="6"/>
      <c r="QWI29" s="6"/>
      <c r="QWJ29" s="6"/>
      <c r="QWK29" s="6"/>
      <c r="QWL29" s="6"/>
      <c r="QWM29" s="6"/>
      <c r="QWN29" s="6"/>
      <c r="QWO29" s="6"/>
      <c r="QWP29" s="6"/>
      <c r="QWQ29" s="6"/>
      <c r="QWR29" s="6"/>
      <c r="QWS29" s="6"/>
      <c r="QWT29" s="6"/>
      <c r="QWU29" s="6"/>
      <c r="QWV29" s="6"/>
      <c r="QWW29" s="6"/>
      <c r="QWX29" s="6"/>
      <c r="QWY29" s="6"/>
      <c r="QWZ29" s="6"/>
      <c r="QXA29" s="6"/>
      <c r="QXB29" s="6"/>
      <c r="QXC29" s="6"/>
      <c r="QXD29" s="6"/>
      <c r="QXE29" s="6"/>
      <c r="QXF29" s="6"/>
      <c r="QXG29" s="6"/>
      <c r="QXH29" s="6"/>
      <c r="QXI29" s="6"/>
      <c r="QXJ29" s="6"/>
      <c r="QXK29" s="6"/>
      <c r="QXL29" s="6"/>
      <c r="QXM29" s="6"/>
      <c r="QXN29" s="6"/>
      <c r="QXO29" s="6"/>
      <c r="QXP29" s="6"/>
      <c r="QXQ29" s="6"/>
      <c r="QXR29" s="6"/>
      <c r="QXS29" s="6"/>
      <c r="QXT29" s="6"/>
      <c r="QXU29" s="6"/>
      <c r="QXV29" s="6"/>
      <c r="QXW29" s="6"/>
      <c r="QXX29" s="6"/>
      <c r="QXY29" s="6"/>
      <c r="QXZ29" s="6"/>
      <c r="QYA29" s="6"/>
      <c r="QYB29" s="6"/>
      <c r="QYC29" s="6"/>
      <c r="QYD29" s="6"/>
      <c r="QYE29" s="6"/>
      <c r="QYF29" s="6"/>
      <c r="QYG29" s="6"/>
      <c r="QYH29" s="6"/>
      <c r="QYI29" s="6"/>
      <c r="QYJ29" s="6"/>
      <c r="QYK29" s="6"/>
      <c r="QYL29" s="6"/>
      <c r="QYM29" s="6"/>
      <c r="QYN29" s="6"/>
      <c r="QYO29" s="6"/>
      <c r="QYP29" s="6"/>
      <c r="QYQ29" s="6"/>
      <c r="QYR29" s="6"/>
      <c r="QYS29" s="6"/>
      <c r="QYT29" s="6"/>
      <c r="QYU29" s="6"/>
      <c r="QYV29" s="6"/>
      <c r="QYW29" s="6"/>
      <c r="QYX29" s="6"/>
      <c r="QYY29" s="6"/>
      <c r="QYZ29" s="6"/>
      <c r="QZA29" s="6"/>
      <c r="QZB29" s="6"/>
      <c r="QZC29" s="6"/>
      <c r="QZD29" s="6"/>
      <c r="QZE29" s="6"/>
      <c r="QZF29" s="6"/>
      <c r="QZG29" s="6"/>
      <c r="QZH29" s="6"/>
      <c r="QZI29" s="6"/>
      <c r="QZJ29" s="6"/>
      <c r="QZK29" s="6"/>
      <c r="QZL29" s="6"/>
      <c r="QZM29" s="6"/>
      <c r="QZN29" s="6"/>
      <c r="QZO29" s="6"/>
      <c r="QZP29" s="6"/>
      <c r="QZQ29" s="6"/>
      <c r="QZR29" s="6"/>
      <c r="QZS29" s="6"/>
      <c r="QZT29" s="6"/>
      <c r="QZU29" s="6"/>
      <c r="QZV29" s="6"/>
      <c r="QZW29" s="6"/>
      <c r="QZX29" s="6"/>
      <c r="QZY29" s="6"/>
      <c r="QZZ29" s="6"/>
      <c r="RAA29" s="6"/>
      <c r="RAB29" s="6"/>
      <c r="RAC29" s="6"/>
      <c r="RAD29" s="6"/>
      <c r="RAE29" s="6"/>
      <c r="RAF29" s="6"/>
      <c r="RAG29" s="6"/>
      <c r="RAH29" s="6"/>
      <c r="RAI29" s="6"/>
      <c r="RAJ29" s="6"/>
      <c r="RAK29" s="6"/>
      <c r="RAL29" s="6"/>
      <c r="RAM29" s="6"/>
      <c r="RAN29" s="6"/>
      <c r="RAO29" s="6"/>
      <c r="RAP29" s="6"/>
      <c r="RAQ29" s="6"/>
      <c r="RAR29" s="6"/>
      <c r="RAS29" s="6"/>
      <c r="RAT29" s="6"/>
      <c r="RAU29" s="6"/>
      <c r="RAV29" s="6"/>
      <c r="RAW29" s="6"/>
      <c r="RAX29" s="6"/>
      <c r="RAY29" s="6"/>
      <c r="RAZ29" s="6"/>
      <c r="RBA29" s="6"/>
      <c r="RBB29" s="6"/>
      <c r="RBC29" s="6"/>
      <c r="RBD29" s="6"/>
      <c r="RBE29" s="6"/>
      <c r="RBF29" s="6"/>
      <c r="RBG29" s="6"/>
      <c r="RBH29" s="6"/>
      <c r="RBI29" s="6"/>
      <c r="RBJ29" s="6"/>
      <c r="RBK29" s="6"/>
      <c r="RBL29" s="6"/>
      <c r="RBM29" s="6"/>
      <c r="RBN29" s="6"/>
      <c r="RBO29" s="6"/>
      <c r="RBP29" s="6"/>
      <c r="RBQ29" s="6"/>
      <c r="RBR29" s="6"/>
      <c r="RBS29" s="6"/>
      <c r="RBT29" s="6"/>
      <c r="RBU29" s="6"/>
      <c r="RBV29" s="6"/>
      <c r="RBW29" s="6"/>
      <c r="RBX29" s="6"/>
      <c r="RBY29" s="6"/>
      <c r="RBZ29" s="6"/>
      <c r="RCA29" s="6"/>
      <c r="RCB29" s="6"/>
      <c r="RCC29" s="6"/>
      <c r="RCD29" s="6"/>
      <c r="RCE29" s="6"/>
      <c r="RCF29" s="6"/>
      <c r="RCG29" s="6"/>
      <c r="RCH29" s="6"/>
      <c r="RCI29" s="6"/>
      <c r="RCJ29" s="6"/>
      <c r="RCK29" s="6"/>
      <c r="RCL29" s="6"/>
      <c r="RCM29" s="6"/>
      <c r="RCN29" s="6"/>
      <c r="RCO29" s="6"/>
      <c r="RCP29" s="6"/>
      <c r="RCQ29" s="6"/>
      <c r="RCR29" s="6"/>
      <c r="RCS29" s="6"/>
      <c r="RCT29" s="6"/>
      <c r="RCU29" s="6"/>
      <c r="RCV29" s="6"/>
      <c r="RCW29" s="6"/>
      <c r="RCX29" s="6"/>
      <c r="RCY29" s="6"/>
      <c r="RCZ29" s="6"/>
      <c r="RDA29" s="6"/>
      <c r="RDB29" s="6"/>
      <c r="RDC29" s="6"/>
      <c r="RDD29" s="6"/>
      <c r="RDE29" s="6"/>
      <c r="RDF29" s="6"/>
      <c r="RDG29" s="6"/>
      <c r="RDH29" s="6"/>
      <c r="RDI29" s="6"/>
      <c r="RDJ29" s="6"/>
      <c r="RDK29" s="6"/>
      <c r="RDL29" s="6"/>
      <c r="RDM29" s="6"/>
      <c r="RDN29" s="6"/>
      <c r="RDO29" s="6"/>
      <c r="RDP29" s="6"/>
      <c r="RDQ29" s="6"/>
      <c r="RDR29" s="6"/>
      <c r="RDS29" s="6"/>
      <c r="RDT29" s="6"/>
      <c r="RDU29" s="6"/>
      <c r="RDV29" s="6"/>
      <c r="RDW29" s="6"/>
      <c r="RDX29" s="6"/>
      <c r="RDY29" s="6"/>
      <c r="RDZ29" s="6"/>
      <c r="REA29" s="6"/>
      <c r="REB29" s="6"/>
      <c r="REC29" s="6"/>
      <c r="RED29" s="6"/>
      <c r="REE29" s="6"/>
      <c r="REF29" s="6"/>
      <c r="REG29" s="6"/>
      <c r="REH29" s="6"/>
      <c r="REI29" s="6"/>
      <c r="REJ29" s="6"/>
      <c r="REK29" s="6"/>
      <c r="REL29" s="6"/>
      <c r="REM29" s="6"/>
      <c r="REN29" s="6"/>
      <c r="REO29" s="6"/>
      <c r="REP29" s="6"/>
      <c r="REQ29" s="6"/>
      <c r="RER29" s="6"/>
      <c r="RES29" s="6"/>
      <c r="RET29" s="6"/>
      <c r="REU29" s="6"/>
      <c r="REV29" s="6"/>
      <c r="REW29" s="6"/>
      <c r="REX29" s="6"/>
      <c r="REY29" s="6"/>
      <c r="REZ29" s="6"/>
      <c r="RFA29" s="6"/>
      <c r="RFB29" s="6"/>
      <c r="RFC29" s="6"/>
      <c r="RFD29" s="6"/>
      <c r="RFE29" s="6"/>
      <c r="RFF29" s="6"/>
      <c r="RFG29" s="6"/>
      <c r="RFH29" s="6"/>
      <c r="RFI29" s="6"/>
      <c r="RFJ29" s="6"/>
      <c r="RFK29" s="6"/>
      <c r="RFL29" s="6"/>
      <c r="RFM29" s="6"/>
      <c r="RFN29" s="6"/>
      <c r="RFO29" s="6"/>
      <c r="RFP29" s="6"/>
      <c r="RFQ29" s="6"/>
      <c r="RFR29" s="6"/>
      <c r="RFS29" s="6"/>
      <c r="RFT29" s="6"/>
      <c r="RFU29" s="6"/>
      <c r="RFV29" s="6"/>
      <c r="RFW29" s="6"/>
      <c r="RFX29" s="6"/>
      <c r="RFY29" s="6"/>
      <c r="RFZ29" s="6"/>
      <c r="RGA29" s="6"/>
      <c r="RGB29" s="6"/>
      <c r="RGC29" s="6"/>
      <c r="RGD29" s="6"/>
      <c r="RGE29" s="6"/>
      <c r="RGF29" s="6"/>
      <c r="RGG29" s="6"/>
      <c r="RGH29" s="6"/>
      <c r="RGI29" s="6"/>
      <c r="RGJ29" s="6"/>
      <c r="RGK29" s="6"/>
      <c r="RGL29" s="6"/>
      <c r="RGM29" s="6"/>
      <c r="RGN29" s="6"/>
      <c r="RGO29" s="6"/>
      <c r="RGP29" s="6"/>
      <c r="RGQ29" s="6"/>
      <c r="RGR29" s="6"/>
      <c r="RGS29" s="6"/>
      <c r="RGT29" s="6"/>
      <c r="RGU29" s="6"/>
      <c r="RGV29" s="6"/>
      <c r="RGW29" s="6"/>
      <c r="RGX29" s="6"/>
      <c r="RGY29" s="6"/>
      <c r="RGZ29" s="6"/>
      <c r="RHA29" s="6"/>
      <c r="RHB29" s="6"/>
      <c r="RHC29" s="6"/>
      <c r="RHD29" s="6"/>
      <c r="RHE29" s="6"/>
      <c r="RHF29" s="6"/>
      <c r="RHG29" s="6"/>
      <c r="RHH29" s="6"/>
      <c r="RHI29" s="6"/>
      <c r="RHJ29" s="6"/>
      <c r="RHK29" s="6"/>
      <c r="RHL29" s="6"/>
      <c r="RHM29" s="6"/>
      <c r="RHN29" s="6"/>
      <c r="RHO29" s="6"/>
      <c r="RHP29" s="6"/>
      <c r="RHQ29" s="6"/>
      <c r="RHR29" s="6"/>
      <c r="RHS29" s="6"/>
      <c r="RHT29" s="6"/>
      <c r="RHU29" s="6"/>
      <c r="RHV29" s="6"/>
      <c r="RHW29" s="6"/>
      <c r="RHX29" s="6"/>
      <c r="RHY29" s="6"/>
      <c r="RHZ29" s="6"/>
      <c r="RIA29" s="6"/>
      <c r="RIB29" s="6"/>
      <c r="RIC29" s="6"/>
      <c r="RID29" s="6"/>
      <c r="RIE29" s="6"/>
      <c r="RIF29" s="6"/>
      <c r="RIG29" s="6"/>
      <c r="RIH29" s="6"/>
      <c r="RII29" s="6"/>
      <c r="RIJ29" s="6"/>
      <c r="RIK29" s="6"/>
      <c r="RIL29" s="6"/>
      <c r="RIM29" s="6"/>
      <c r="RIN29" s="6"/>
      <c r="RIO29" s="6"/>
      <c r="RIP29" s="6"/>
      <c r="RIQ29" s="6"/>
      <c r="RIR29" s="6"/>
      <c r="RIS29" s="6"/>
      <c r="RIT29" s="6"/>
      <c r="RIU29" s="6"/>
      <c r="RIV29" s="6"/>
      <c r="RIW29" s="6"/>
      <c r="RIX29" s="6"/>
      <c r="RIY29" s="6"/>
      <c r="RIZ29" s="6"/>
      <c r="RJA29" s="6"/>
      <c r="RJB29" s="6"/>
      <c r="RJC29" s="6"/>
      <c r="RJD29" s="6"/>
      <c r="RJE29" s="6"/>
      <c r="RJF29" s="6"/>
      <c r="RJG29" s="6"/>
      <c r="RJH29" s="6"/>
      <c r="RJI29" s="6"/>
      <c r="RJJ29" s="6"/>
      <c r="RJK29" s="6"/>
      <c r="RJL29" s="6"/>
      <c r="RJM29" s="6"/>
      <c r="RJN29" s="6"/>
      <c r="RJO29" s="6"/>
      <c r="RJP29" s="6"/>
      <c r="RJQ29" s="6"/>
      <c r="RJR29" s="6"/>
      <c r="RJS29" s="6"/>
      <c r="RJT29" s="6"/>
      <c r="RJU29" s="6"/>
      <c r="RJV29" s="6"/>
      <c r="RJW29" s="6"/>
      <c r="RJX29" s="6"/>
      <c r="RJY29" s="6"/>
      <c r="RJZ29" s="6"/>
      <c r="RKA29" s="6"/>
      <c r="RKB29" s="6"/>
      <c r="RKC29" s="6"/>
      <c r="RKD29" s="6"/>
      <c r="RKE29" s="6"/>
      <c r="RKF29" s="6"/>
      <c r="RKG29" s="6"/>
      <c r="RKH29" s="6"/>
      <c r="RKI29" s="6"/>
      <c r="RKJ29" s="6"/>
      <c r="RKK29" s="6"/>
      <c r="RKL29" s="6"/>
      <c r="RKM29" s="6"/>
      <c r="RKN29" s="6"/>
      <c r="RKO29" s="6"/>
      <c r="RKP29" s="6"/>
      <c r="RKQ29" s="6"/>
      <c r="RKR29" s="6"/>
      <c r="RKS29" s="6"/>
      <c r="RKT29" s="6"/>
      <c r="RKU29" s="6"/>
      <c r="RKV29" s="6"/>
      <c r="RKW29" s="6"/>
      <c r="RKX29" s="6"/>
      <c r="RKY29" s="6"/>
      <c r="RKZ29" s="6"/>
      <c r="RLA29" s="6"/>
      <c r="RLB29" s="6"/>
      <c r="RLC29" s="6"/>
      <c r="RLD29" s="6"/>
      <c r="RLE29" s="6"/>
      <c r="RLF29" s="6"/>
      <c r="RLG29" s="6"/>
      <c r="RLH29" s="6"/>
      <c r="RLI29" s="6"/>
      <c r="RLJ29" s="6"/>
      <c r="RLK29" s="6"/>
      <c r="RLL29" s="6"/>
      <c r="RLM29" s="6"/>
      <c r="RLN29" s="6"/>
      <c r="RLO29" s="6"/>
      <c r="RLP29" s="6"/>
      <c r="RLQ29" s="6"/>
      <c r="RLR29" s="6"/>
      <c r="RLS29" s="6"/>
      <c r="RLT29" s="6"/>
      <c r="RLU29" s="6"/>
      <c r="RLV29" s="6"/>
      <c r="RLW29" s="6"/>
      <c r="RLX29" s="6"/>
      <c r="RLY29" s="6"/>
      <c r="RLZ29" s="6"/>
      <c r="RMA29" s="6"/>
      <c r="RMB29" s="6"/>
      <c r="RMC29" s="6"/>
      <c r="RMD29" s="6"/>
      <c r="RME29" s="6"/>
      <c r="RMF29" s="6"/>
      <c r="RMG29" s="6"/>
      <c r="RMH29" s="6"/>
      <c r="RMI29" s="6"/>
      <c r="RMJ29" s="6"/>
      <c r="RMK29" s="6"/>
      <c r="RML29" s="6"/>
      <c r="RMM29" s="6"/>
      <c r="RMN29" s="6"/>
      <c r="RMO29" s="6"/>
      <c r="RMP29" s="6"/>
      <c r="RMQ29" s="6"/>
      <c r="RMR29" s="6"/>
      <c r="RMS29" s="6"/>
      <c r="RMT29" s="6"/>
      <c r="RMU29" s="6"/>
      <c r="RMV29" s="6"/>
      <c r="RMW29" s="6"/>
      <c r="RMX29" s="6"/>
      <c r="RMY29" s="6"/>
      <c r="RMZ29" s="6"/>
      <c r="RNA29" s="6"/>
      <c r="RNB29" s="6"/>
      <c r="RNC29" s="6"/>
      <c r="RND29" s="6"/>
      <c r="RNE29" s="6"/>
      <c r="RNF29" s="6"/>
      <c r="RNG29" s="6"/>
      <c r="RNH29" s="6"/>
      <c r="RNI29" s="6"/>
      <c r="RNJ29" s="6"/>
      <c r="RNK29" s="6"/>
      <c r="RNL29" s="6"/>
      <c r="RNM29" s="6"/>
      <c r="RNN29" s="6"/>
      <c r="RNO29" s="6"/>
      <c r="RNP29" s="6"/>
      <c r="RNQ29" s="6"/>
      <c r="RNR29" s="6"/>
      <c r="RNS29" s="6"/>
      <c r="RNT29" s="6"/>
      <c r="RNU29" s="6"/>
      <c r="RNV29" s="6"/>
      <c r="RNW29" s="6"/>
      <c r="RNX29" s="6"/>
      <c r="RNY29" s="6"/>
      <c r="RNZ29" s="6"/>
      <c r="ROA29" s="6"/>
      <c r="ROB29" s="6"/>
      <c r="ROC29" s="6"/>
      <c r="ROD29" s="6"/>
      <c r="ROE29" s="6"/>
      <c r="ROF29" s="6"/>
      <c r="ROG29" s="6"/>
      <c r="ROH29" s="6"/>
      <c r="ROI29" s="6"/>
      <c r="ROJ29" s="6"/>
      <c r="ROK29" s="6"/>
      <c r="ROL29" s="6"/>
      <c r="ROM29" s="6"/>
      <c r="RON29" s="6"/>
      <c r="ROO29" s="6"/>
      <c r="ROP29" s="6"/>
      <c r="ROQ29" s="6"/>
      <c r="ROR29" s="6"/>
      <c r="ROS29" s="6"/>
      <c r="ROT29" s="6"/>
      <c r="ROU29" s="6"/>
      <c r="ROV29" s="6"/>
      <c r="ROW29" s="6"/>
      <c r="ROX29" s="6"/>
      <c r="ROY29" s="6"/>
      <c r="ROZ29" s="6"/>
      <c r="RPA29" s="6"/>
      <c r="RPB29" s="6"/>
      <c r="RPC29" s="6"/>
      <c r="RPD29" s="6"/>
      <c r="RPE29" s="6"/>
      <c r="RPF29" s="6"/>
      <c r="RPG29" s="6"/>
      <c r="RPH29" s="6"/>
      <c r="RPI29" s="6"/>
      <c r="RPJ29" s="6"/>
      <c r="RPK29" s="6"/>
      <c r="RPL29" s="6"/>
      <c r="RPM29" s="6"/>
      <c r="RPN29" s="6"/>
      <c r="RPO29" s="6"/>
      <c r="RPP29" s="6"/>
      <c r="RPQ29" s="6"/>
      <c r="RPR29" s="6"/>
      <c r="RPS29" s="6"/>
      <c r="RPT29" s="6"/>
      <c r="RPU29" s="6"/>
      <c r="RPV29" s="6"/>
      <c r="RPW29" s="6"/>
      <c r="RPX29" s="6"/>
      <c r="RPY29" s="6"/>
      <c r="RPZ29" s="6"/>
      <c r="RQA29" s="6"/>
      <c r="RQB29" s="6"/>
      <c r="RQC29" s="6"/>
      <c r="RQD29" s="6"/>
      <c r="RQE29" s="6"/>
      <c r="RQF29" s="6"/>
      <c r="RQG29" s="6"/>
      <c r="RQH29" s="6"/>
      <c r="RQI29" s="6"/>
      <c r="RQJ29" s="6"/>
      <c r="RQK29" s="6"/>
      <c r="RQL29" s="6"/>
      <c r="RQM29" s="6"/>
      <c r="RQN29" s="6"/>
      <c r="RQO29" s="6"/>
      <c r="RQP29" s="6"/>
      <c r="RQQ29" s="6"/>
      <c r="RQR29" s="6"/>
      <c r="RQS29" s="6"/>
      <c r="RQT29" s="6"/>
      <c r="RQU29" s="6"/>
      <c r="RQV29" s="6"/>
      <c r="RQW29" s="6"/>
      <c r="RQX29" s="6"/>
      <c r="RQY29" s="6"/>
      <c r="RQZ29" s="6"/>
      <c r="RRA29" s="6"/>
      <c r="RRB29" s="6"/>
      <c r="RRC29" s="6"/>
      <c r="RRD29" s="6"/>
      <c r="RRE29" s="6"/>
      <c r="RRF29" s="6"/>
      <c r="RRG29" s="6"/>
      <c r="RRH29" s="6"/>
      <c r="RRI29" s="6"/>
      <c r="RRJ29" s="6"/>
      <c r="RRK29" s="6"/>
      <c r="RRL29" s="6"/>
      <c r="RRM29" s="6"/>
      <c r="RRN29" s="6"/>
      <c r="RRO29" s="6"/>
      <c r="RRP29" s="6"/>
      <c r="RRQ29" s="6"/>
      <c r="RRR29" s="6"/>
      <c r="RRS29" s="6"/>
      <c r="RRT29" s="6"/>
      <c r="RRU29" s="6"/>
      <c r="RRV29" s="6"/>
      <c r="RRW29" s="6"/>
      <c r="RRX29" s="6"/>
      <c r="RRY29" s="6"/>
      <c r="RRZ29" s="6"/>
      <c r="RSA29" s="6"/>
      <c r="RSB29" s="6"/>
      <c r="RSC29" s="6"/>
      <c r="RSD29" s="6"/>
      <c r="RSE29" s="6"/>
      <c r="RSF29" s="6"/>
      <c r="RSG29" s="6"/>
      <c r="RSH29" s="6"/>
      <c r="RSI29" s="6"/>
      <c r="RSJ29" s="6"/>
      <c r="RSK29" s="6"/>
      <c r="RSL29" s="6"/>
      <c r="RSM29" s="6"/>
      <c r="RSN29" s="6"/>
      <c r="RSO29" s="6"/>
      <c r="RSP29" s="6"/>
      <c r="RSQ29" s="6"/>
      <c r="RSR29" s="6"/>
      <c r="RSS29" s="6"/>
      <c r="RST29" s="6"/>
      <c r="RSU29" s="6"/>
      <c r="RSV29" s="6"/>
      <c r="RSW29" s="6"/>
      <c r="RSX29" s="6"/>
      <c r="RSY29" s="6"/>
      <c r="RSZ29" s="6"/>
      <c r="RTA29" s="6"/>
      <c r="RTB29" s="6"/>
      <c r="RTC29" s="6"/>
      <c r="RTD29" s="6"/>
      <c r="RTE29" s="6"/>
      <c r="RTF29" s="6"/>
      <c r="RTG29" s="6"/>
      <c r="RTH29" s="6"/>
      <c r="RTI29" s="6"/>
      <c r="RTJ29" s="6"/>
      <c r="RTK29" s="6"/>
      <c r="RTL29" s="6"/>
      <c r="RTM29" s="6"/>
      <c r="RTN29" s="6"/>
      <c r="RTO29" s="6"/>
      <c r="RTP29" s="6"/>
      <c r="RTQ29" s="6"/>
      <c r="RTR29" s="6"/>
      <c r="RTS29" s="6"/>
      <c r="RTT29" s="6"/>
      <c r="RTU29" s="6"/>
      <c r="RTV29" s="6"/>
      <c r="RTW29" s="6"/>
      <c r="RTX29" s="6"/>
      <c r="RTY29" s="6"/>
      <c r="RTZ29" s="6"/>
      <c r="RUA29" s="6"/>
      <c r="RUB29" s="6"/>
      <c r="RUC29" s="6"/>
      <c r="RUD29" s="6"/>
      <c r="RUE29" s="6"/>
      <c r="RUF29" s="6"/>
      <c r="RUG29" s="6"/>
      <c r="RUH29" s="6"/>
      <c r="RUI29" s="6"/>
      <c r="RUJ29" s="6"/>
      <c r="RUK29" s="6"/>
      <c r="RUL29" s="6"/>
      <c r="RUM29" s="6"/>
      <c r="RUN29" s="6"/>
      <c r="RUO29" s="6"/>
      <c r="RUP29" s="6"/>
      <c r="RUQ29" s="6"/>
      <c r="RUR29" s="6"/>
      <c r="RUS29" s="6"/>
      <c r="RUT29" s="6"/>
      <c r="RUU29" s="6"/>
      <c r="RUV29" s="6"/>
      <c r="RUW29" s="6"/>
      <c r="RUX29" s="6"/>
      <c r="RUY29" s="6"/>
      <c r="RUZ29" s="6"/>
      <c r="RVA29" s="6"/>
      <c r="RVB29" s="6"/>
      <c r="RVC29" s="6"/>
      <c r="RVD29" s="6"/>
      <c r="RVE29" s="6"/>
      <c r="RVF29" s="6"/>
      <c r="RVG29" s="6"/>
      <c r="RVH29" s="6"/>
      <c r="RVI29" s="6"/>
      <c r="RVJ29" s="6"/>
      <c r="RVK29" s="6"/>
      <c r="RVL29" s="6"/>
      <c r="RVM29" s="6"/>
      <c r="RVN29" s="6"/>
      <c r="RVO29" s="6"/>
      <c r="RVP29" s="6"/>
      <c r="RVQ29" s="6"/>
      <c r="RVR29" s="6"/>
      <c r="RVS29" s="6"/>
      <c r="RVT29" s="6"/>
      <c r="RVU29" s="6"/>
      <c r="RVV29" s="6"/>
      <c r="RVW29" s="6"/>
      <c r="RVX29" s="6"/>
      <c r="RVY29" s="6"/>
      <c r="RVZ29" s="6"/>
      <c r="RWA29" s="6"/>
      <c r="RWB29" s="6"/>
      <c r="RWC29" s="6"/>
      <c r="RWD29" s="6"/>
      <c r="RWE29" s="6"/>
      <c r="RWF29" s="6"/>
      <c r="RWG29" s="6"/>
      <c r="RWH29" s="6"/>
      <c r="RWI29" s="6"/>
      <c r="RWJ29" s="6"/>
      <c r="RWK29" s="6"/>
      <c r="RWL29" s="6"/>
      <c r="RWM29" s="6"/>
      <c r="RWN29" s="6"/>
      <c r="RWO29" s="6"/>
      <c r="RWP29" s="6"/>
      <c r="RWQ29" s="6"/>
      <c r="RWR29" s="6"/>
      <c r="RWS29" s="6"/>
      <c r="RWT29" s="6"/>
      <c r="RWU29" s="6"/>
      <c r="RWV29" s="6"/>
      <c r="RWW29" s="6"/>
      <c r="RWX29" s="6"/>
      <c r="RWY29" s="6"/>
      <c r="RWZ29" s="6"/>
      <c r="RXA29" s="6"/>
      <c r="RXB29" s="6"/>
      <c r="RXC29" s="6"/>
      <c r="RXD29" s="6"/>
      <c r="RXE29" s="6"/>
      <c r="RXF29" s="6"/>
      <c r="RXG29" s="6"/>
      <c r="RXH29" s="6"/>
      <c r="RXI29" s="6"/>
      <c r="RXJ29" s="6"/>
      <c r="RXK29" s="6"/>
      <c r="RXL29" s="6"/>
      <c r="RXM29" s="6"/>
      <c r="RXN29" s="6"/>
      <c r="RXO29" s="6"/>
      <c r="RXP29" s="6"/>
      <c r="RXQ29" s="6"/>
      <c r="RXR29" s="6"/>
      <c r="RXS29" s="6"/>
      <c r="RXT29" s="6"/>
      <c r="RXU29" s="6"/>
      <c r="RXV29" s="6"/>
      <c r="RXW29" s="6"/>
      <c r="RXX29" s="6"/>
      <c r="RXY29" s="6"/>
      <c r="RXZ29" s="6"/>
      <c r="RYA29" s="6"/>
      <c r="RYB29" s="6"/>
      <c r="RYC29" s="6"/>
      <c r="RYD29" s="6"/>
      <c r="RYE29" s="6"/>
      <c r="RYF29" s="6"/>
      <c r="RYG29" s="6"/>
      <c r="RYH29" s="6"/>
      <c r="RYI29" s="6"/>
      <c r="RYJ29" s="6"/>
      <c r="RYK29" s="6"/>
      <c r="RYL29" s="6"/>
      <c r="RYM29" s="6"/>
      <c r="RYN29" s="6"/>
      <c r="RYO29" s="6"/>
      <c r="RYP29" s="6"/>
      <c r="RYQ29" s="6"/>
      <c r="RYR29" s="6"/>
      <c r="RYS29" s="6"/>
      <c r="RYT29" s="6"/>
      <c r="RYU29" s="6"/>
      <c r="RYV29" s="6"/>
      <c r="RYW29" s="6"/>
      <c r="RYX29" s="6"/>
      <c r="RYY29" s="6"/>
      <c r="RYZ29" s="6"/>
      <c r="RZA29" s="6"/>
      <c r="RZB29" s="6"/>
      <c r="RZC29" s="6"/>
      <c r="RZD29" s="6"/>
      <c r="RZE29" s="6"/>
      <c r="RZF29" s="6"/>
      <c r="RZG29" s="6"/>
      <c r="RZH29" s="6"/>
      <c r="RZI29" s="6"/>
      <c r="RZJ29" s="6"/>
      <c r="RZK29" s="6"/>
      <c r="RZL29" s="6"/>
      <c r="RZM29" s="6"/>
      <c r="RZN29" s="6"/>
      <c r="RZO29" s="6"/>
      <c r="RZP29" s="6"/>
      <c r="RZQ29" s="6"/>
      <c r="RZR29" s="6"/>
      <c r="RZS29" s="6"/>
      <c r="RZT29" s="6"/>
      <c r="RZU29" s="6"/>
      <c r="RZV29" s="6"/>
      <c r="RZW29" s="6"/>
      <c r="RZX29" s="6"/>
      <c r="RZY29" s="6"/>
      <c r="RZZ29" s="6"/>
      <c r="SAA29" s="6"/>
      <c r="SAB29" s="6"/>
      <c r="SAC29" s="6"/>
      <c r="SAD29" s="6"/>
      <c r="SAE29" s="6"/>
      <c r="SAF29" s="6"/>
      <c r="SAG29" s="6"/>
      <c r="SAH29" s="6"/>
      <c r="SAI29" s="6"/>
      <c r="SAJ29" s="6"/>
      <c r="SAK29" s="6"/>
      <c r="SAL29" s="6"/>
      <c r="SAM29" s="6"/>
      <c r="SAN29" s="6"/>
      <c r="SAO29" s="6"/>
      <c r="SAP29" s="6"/>
      <c r="SAQ29" s="6"/>
      <c r="SAR29" s="6"/>
      <c r="SAS29" s="6"/>
      <c r="SAT29" s="6"/>
      <c r="SAU29" s="6"/>
      <c r="SAV29" s="6"/>
      <c r="SAW29" s="6"/>
      <c r="SAX29" s="6"/>
      <c r="SAY29" s="6"/>
      <c r="SAZ29" s="6"/>
      <c r="SBA29" s="6"/>
      <c r="SBB29" s="6"/>
      <c r="SBC29" s="6"/>
      <c r="SBD29" s="6"/>
      <c r="SBE29" s="6"/>
      <c r="SBF29" s="6"/>
      <c r="SBG29" s="6"/>
      <c r="SBH29" s="6"/>
      <c r="SBI29" s="6"/>
      <c r="SBJ29" s="6"/>
      <c r="SBK29" s="6"/>
      <c r="SBL29" s="6"/>
      <c r="SBM29" s="6"/>
      <c r="SBN29" s="6"/>
      <c r="SBO29" s="6"/>
      <c r="SBP29" s="6"/>
      <c r="SBQ29" s="6"/>
      <c r="SBR29" s="6"/>
      <c r="SBS29" s="6"/>
      <c r="SBT29" s="6"/>
      <c r="SBU29" s="6"/>
      <c r="SBV29" s="6"/>
      <c r="SBW29" s="6"/>
      <c r="SBX29" s="6"/>
      <c r="SBY29" s="6"/>
      <c r="SBZ29" s="6"/>
      <c r="SCA29" s="6"/>
      <c r="SCB29" s="6"/>
      <c r="SCC29" s="6"/>
      <c r="SCD29" s="6"/>
      <c r="SCE29" s="6"/>
      <c r="SCF29" s="6"/>
      <c r="SCG29" s="6"/>
      <c r="SCH29" s="6"/>
      <c r="SCI29" s="6"/>
      <c r="SCJ29" s="6"/>
      <c r="SCK29" s="6"/>
      <c r="SCL29" s="6"/>
      <c r="SCM29" s="6"/>
      <c r="SCN29" s="6"/>
      <c r="SCO29" s="6"/>
      <c r="SCP29" s="6"/>
      <c r="SCQ29" s="6"/>
      <c r="SCR29" s="6"/>
      <c r="SCS29" s="6"/>
      <c r="SCT29" s="6"/>
      <c r="SCU29" s="6"/>
      <c r="SCV29" s="6"/>
      <c r="SCW29" s="6"/>
      <c r="SCX29" s="6"/>
      <c r="SCY29" s="6"/>
      <c r="SCZ29" s="6"/>
      <c r="SDA29" s="6"/>
      <c r="SDB29" s="6"/>
      <c r="SDC29" s="6"/>
      <c r="SDD29" s="6"/>
      <c r="SDE29" s="6"/>
      <c r="SDF29" s="6"/>
      <c r="SDG29" s="6"/>
      <c r="SDH29" s="6"/>
      <c r="SDI29" s="6"/>
      <c r="SDJ29" s="6"/>
      <c r="SDK29" s="6"/>
      <c r="SDL29" s="6"/>
      <c r="SDM29" s="6"/>
      <c r="SDN29" s="6"/>
      <c r="SDO29" s="6"/>
      <c r="SDP29" s="6"/>
      <c r="SDQ29" s="6"/>
      <c r="SDR29" s="6"/>
      <c r="SDS29" s="6"/>
      <c r="SDT29" s="6"/>
      <c r="SDU29" s="6"/>
      <c r="SDV29" s="6"/>
      <c r="SDW29" s="6"/>
      <c r="SDX29" s="6"/>
      <c r="SDY29" s="6"/>
      <c r="SDZ29" s="6"/>
      <c r="SEA29" s="6"/>
      <c r="SEB29" s="6"/>
      <c r="SEC29" s="6"/>
      <c r="SED29" s="6"/>
      <c r="SEE29" s="6"/>
      <c r="SEF29" s="6"/>
      <c r="SEG29" s="6"/>
      <c r="SEH29" s="6"/>
      <c r="SEI29" s="6"/>
      <c r="SEJ29" s="6"/>
      <c r="SEK29" s="6"/>
      <c r="SEL29" s="6"/>
      <c r="SEM29" s="6"/>
      <c r="SEN29" s="6"/>
      <c r="SEO29" s="6"/>
      <c r="SEP29" s="6"/>
      <c r="SEQ29" s="6"/>
      <c r="SER29" s="6"/>
      <c r="SES29" s="6"/>
      <c r="SET29" s="6"/>
      <c r="SEU29" s="6"/>
      <c r="SEV29" s="6"/>
      <c r="SEW29" s="6"/>
      <c r="SEX29" s="6"/>
      <c r="SEY29" s="6"/>
      <c r="SEZ29" s="6"/>
      <c r="SFA29" s="6"/>
      <c r="SFB29" s="6"/>
      <c r="SFC29" s="6"/>
      <c r="SFD29" s="6"/>
      <c r="SFE29" s="6"/>
      <c r="SFF29" s="6"/>
      <c r="SFG29" s="6"/>
      <c r="SFH29" s="6"/>
      <c r="SFI29" s="6"/>
      <c r="SFJ29" s="6"/>
      <c r="SFK29" s="6"/>
      <c r="SFL29" s="6"/>
      <c r="SFM29" s="6"/>
      <c r="SFN29" s="6"/>
      <c r="SFO29" s="6"/>
      <c r="SFP29" s="6"/>
      <c r="SFQ29" s="6"/>
      <c r="SFR29" s="6"/>
      <c r="SFS29" s="6"/>
      <c r="SFT29" s="6"/>
      <c r="SFU29" s="6"/>
      <c r="SFV29" s="6"/>
      <c r="SFW29" s="6"/>
      <c r="SFX29" s="6"/>
      <c r="SFY29" s="6"/>
      <c r="SFZ29" s="6"/>
      <c r="SGA29" s="6"/>
      <c r="SGB29" s="6"/>
      <c r="SGC29" s="6"/>
      <c r="SGD29" s="6"/>
      <c r="SGE29" s="6"/>
      <c r="SGF29" s="6"/>
      <c r="SGG29" s="6"/>
      <c r="SGH29" s="6"/>
      <c r="SGI29" s="6"/>
      <c r="SGJ29" s="6"/>
      <c r="SGK29" s="6"/>
      <c r="SGL29" s="6"/>
      <c r="SGM29" s="6"/>
      <c r="SGN29" s="6"/>
      <c r="SGO29" s="6"/>
      <c r="SGP29" s="6"/>
      <c r="SGQ29" s="6"/>
      <c r="SGR29" s="6"/>
      <c r="SGS29" s="6"/>
      <c r="SGT29" s="6"/>
      <c r="SGU29" s="6"/>
      <c r="SGV29" s="6"/>
      <c r="SGW29" s="6"/>
      <c r="SGX29" s="6"/>
      <c r="SGY29" s="6"/>
      <c r="SGZ29" s="6"/>
      <c r="SHA29" s="6"/>
      <c r="SHB29" s="6"/>
      <c r="SHC29" s="6"/>
      <c r="SHD29" s="6"/>
      <c r="SHE29" s="6"/>
      <c r="SHF29" s="6"/>
      <c r="SHG29" s="6"/>
      <c r="SHH29" s="6"/>
      <c r="SHI29" s="6"/>
      <c r="SHJ29" s="6"/>
      <c r="SHK29" s="6"/>
      <c r="SHL29" s="6"/>
      <c r="SHM29" s="6"/>
      <c r="SHN29" s="6"/>
      <c r="SHO29" s="6"/>
      <c r="SHP29" s="6"/>
      <c r="SHQ29" s="6"/>
      <c r="SHR29" s="6"/>
      <c r="SHS29" s="6"/>
      <c r="SHT29" s="6"/>
      <c r="SHU29" s="6"/>
      <c r="SHV29" s="6"/>
      <c r="SHW29" s="6"/>
      <c r="SHX29" s="6"/>
      <c r="SHY29" s="6"/>
      <c r="SHZ29" s="6"/>
      <c r="SIA29" s="6"/>
      <c r="SIB29" s="6"/>
      <c r="SIC29" s="6"/>
      <c r="SID29" s="6"/>
      <c r="SIE29" s="6"/>
      <c r="SIF29" s="6"/>
      <c r="SIG29" s="6"/>
      <c r="SIH29" s="6"/>
      <c r="SII29" s="6"/>
      <c r="SIJ29" s="6"/>
      <c r="SIK29" s="6"/>
      <c r="SIL29" s="6"/>
      <c r="SIM29" s="6"/>
      <c r="SIN29" s="6"/>
      <c r="SIO29" s="6"/>
      <c r="SIP29" s="6"/>
      <c r="SIQ29" s="6"/>
      <c r="SIR29" s="6"/>
      <c r="SIS29" s="6"/>
      <c r="SIT29" s="6"/>
      <c r="SIU29" s="6"/>
      <c r="SIV29" s="6"/>
      <c r="SIW29" s="6"/>
      <c r="SIX29" s="6"/>
      <c r="SIY29" s="6"/>
      <c r="SIZ29" s="6"/>
      <c r="SJA29" s="6"/>
      <c r="SJB29" s="6"/>
      <c r="SJC29" s="6"/>
      <c r="SJD29" s="6"/>
      <c r="SJE29" s="6"/>
      <c r="SJF29" s="6"/>
      <c r="SJG29" s="6"/>
      <c r="SJH29" s="6"/>
      <c r="SJI29" s="6"/>
      <c r="SJJ29" s="6"/>
      <c r="SJK29" s="6"/>
      <c r="SJL29" s="6"/>
      <c r="SJM29" s="6"/>
      <c r="SJN29" s="6"/>
      <c r="SJO29" s="6"/>
      <c r="SJP29" s="6"/>
      <c r="SJQ29" s="6"/>
      <c r="SJR29" s="6"/>
      <c r="SJS29" s="6"/>
      <c r="SJT29" s="6"/>
      <c r="SJU29" s="6"/>
      <c r="SJV29" s="6"/>
      <c r="SJW29" s="6"/>
      <c r="SJX29" s="6"/>
      <c r="SJY29" s="6"/>
      <c r="SJZ29" s="6"/>
      <c r="SKA29" s="6"/>
      <c r="SKB29" s="6"/>
      <c r="SKC29" s="6"/>
      <c r="SKD29" s="6"/>
      <c r="SKE29" s="6"/>
      <c r="SKF29" s="6"/>
      <c r="SKG29" s="6"/>
      <c r="SKH29" s="6"/>
      <c r="SKI29" s="6"/>
      <c r="SKJ29" s="6"/>
      <c r="SKK29" s="6"/>
      <c r="SKL29" s="6"/>
      <c r="SKM29" s="6"/>
      <c r="SKN29" s="6"/>
      <c r="SKO29" s="6"/>
      <c r="SKP29" s="6"/>
      <c r="SKQ29" s="6"/>
      <c r="SKR29" s="6"/>
      <c r="SKS29" s="6"/>
      <c r="SKT29" s="6"/>
      <c r="SKU29" s="6"/>
      <c r="SKV29" s="6"/>
      <c r="SKW29" s="6"/>
      <c r="SKX29" s="6"/>
      <c r="SKY29" s="6"/>
      <c r="SKZ29" s="6"/>
      <c r="SLA29" s="6"/>
      <c r="SLB29" s="6"/>
      <c r="SLC29" s="6"/>
      <c r="SLD29" s="6"/>
      <c r="SLE29" s="6"/>
      <c r="SLF29" s="6"/>
      <c r="SLG29" s="6"/>
      <c r="SLH29" s="6"/>
      <c r="SLI29" s="6"/>
      <c r="SLJ29" s="6"/>
      <c r="SLK29" s="6"/>
      <c r="SLL29" s="6"/>
      <c r="SLM29" s="6"/>
      <c r="SLN29" s="6"/>
      <c r="SLO29" s="6"/>
      <c r="SLP29" s="6"/>
      <c r="SLQ29" s="6"/>
      <c r="SLR29" s="6"/>
      <c r="SLS29" s="6"/>
      <c r="SLT29" s="6"/>
      <c r="SLU29" s="6"/>
      <c r="SLV29" s="6"/>
      <c r="SLW29" s="6"/>
      <c r="SLX29" s="6"/>
      <c r="SLY29" s="6"/>
      <c r="SLZ29" s="6"/>
      <c r="SMA29" s="6"/>
      <c r="SMB29" s="6"/>
      <c r="SMC29" s="6"/>
      <c r="SMD29" s="6"/>
      <c r="SME29" s="6"/>
      <c r="SMF29" s="6"/>
      <c r="SMG29" s="6"/>
      <c r="SMH29" s="6"/>
      <c r="SMI29" s="6"/>
      <c r="SMJ29" s="6"/>
      <c r="SMK29" s="6"/>
      <c r="SML29" s="6"/>
      <c r="SMM29" s="6"/>
      <c r="SMN29" s="6"/>
      <c r="SMO29" s="6"/>
      <c r="SMP29" s="6"/>
      <c r="SMQ29" s="6"/>
      <c r="SMR29" s="6"/>
      <c r="SMS29" s="6"/>
      <c r="SMT29" s="6"/>
      <c r="SMU29" s="6"/>
      <c r="SMV29" s="6"/>
      <c r="SMW29" s="6"/>
      <c r="SMX29" s="6"/>
      <c r="SMY29" s="6"/>
      <c r="SMZ29" s="6"/>
      <c r="SNA29" s="6"/>
      <c r="SNB29" s="6"/>
      <c r="SNC29" s="6"/>
      <c r="SND29" s="6"/>
      <c r="SNE29" s="6"/>
      <c r="SNF29" s="6"/>
      <c r="SNG29" s="6"/>
      <c r="SNH29" s="6"/>
      <c r="SNI29" s="6"/>
      <c r="SNJ29" s="6"/>
      <c r="SNK29" s="6"/>
      <c r="SNL29" s="6"/>
      <c r="SNM29" s="6"/>
      <c r="SNN29" s="6"/>
      <c r="SNO29" s="6"/>
      <c r="SNP29" s="6"/>
      <c r="SNQ29" s="6"/>
      <c r="SNR29" s="6"/>
      <c r="SNS29" s="6"/>
      <c r="SNT29" s="6"/>
      <c r="SNU29" s="6"/>
      <c r="SNV29" s="6"/>
      <c r="SNW29" s="6"/>
      <c r="SNX29" s="6"/>
      <c r="SNY29" s="6"/>
      <c r="SNZ29" s="6"/>
      <c r="SOA29" s="6"/>
      <c r="SOB29" s="6"/>
      <c r="SOC29" s="6"/>
      <c r="SOD29" s="6"/>
      <c r="SOE29" s="6"/>
      <c r="SOF29" s="6"/>
      <c r="SOG29" s="6"/>
      <c r="SOH29" s="6"/>
      <c r="SOI29" s="6"/>
      <c r="SOJ29" s="6"/>
      <c r="SOK29" s="6"/>
      <c r="SOL29" s="6"/>
      <c r="SOM29" s="6"/>
      <c r="SON29" s="6"/>
      <c r="SOO29" s="6"/>
      <c r="SOP29" s="6"/>
      <c r="SOQ29" s="6"/>
      <c r="SOR29" s="6"/>
      <c r="SOS29" s="6"/>
      <c r="SOT29" s="6"/>
      <c r="SOU29" s="6"/>
      <c r="SOV29" s="6"/>
      <c r="SOW29" s="6"/>
      <c r="SOX29" s="6"/>
      <c r="SOY29" s="6"/>
      <c r="SOZ29" s="6"/>
      <c r="SPA29" s="6"/>
      <c r="SPB29" s="6"/>
      <c r="SPC29" s="6"/>
      <c r="SPD29" s="6"/>
      <c r="SPE29" s="6"/>
      <c r="SPF29" s="6"/>
      <c r="SPG29" s="6"/>
      <c r="SPH29" s="6"/>
      <c r="SPI29" s="6"/>
      <c r="SPJ29" s="6"/>
      <c r="SPK29" s="6"/>
      <c r="SPL29" s="6"/>
      <c r="SPM29" s="6"/>
      <c r="SPN29" s="6"/>
      <c r="SPO29" s="6"/>
      <c r="SPP29" s="6"/>
      <c r="SPQ29" s="6"/>
      <c r="SPR29" s="6"/>
      <c r="SPS29" s="6"/>
      <c r="SPT29" s="6"/>
      <c r="SPU29" s="6"/>
      <c r="SPV29" s="6"/>
      <c r="SPW29" s="6"/>
      <c r="SPX29" s="6"/>
      <c r="SPY29" s="6"/>
      <c r="SPZ29" s="6"/>
      <c r="SQA29" s="6"/>
      <c r="SQB29" s="6"/>
      <c r="SQC29" s="6"/>
      <c r="SQD29" s="6"/>
      <c r="SQE29" s="6"/>
      <c r="SQF29" s="6"/>
      <c r="SQG29" s="6"/>
      <c r="SQH29" s="6"/>
      <c r="SQI29" s="6"/>
      <c r="SQJ29" s="6"/>
      <c r="SQK29" s="6"/>
      <c r="SQL29" s="6"/>
      <c r="SQM29" s="6"/>
      <c r="SQN29" s="6"/>
      <c r="SQO29" s="6"/>
      <c r="SQP29" s="6"/>
      <c r="SQQ29" s="6"/>
      <c r="SQR29" s="6"/>
      <c r="SQS29" s="6"/>
      <c r="SQT29" s="6"/>
      <c r="SQU29" s="6"/>
      <c r="SQV29" s="6"/>
      <c r="SQW29" s="6"/>
      <c r="SQX29" s="6"/>
      <c r="SQY29" s="6"/>
      <c r="SQZ29" s="6"/>
      <c r="SRA29" s="6"/>
      <c r="SRB29" s="6"/>
      <c r="SRC29" s="6"/>
      <c r="SRD29" s="6"/>
      <c r="SRE29" s="6"/>
      <c r="SRF29" s="6"/>
      <c r="SRG29" s="6"/>
      <c r="SRH29" s="6"/>
      <c r="SRI29" s="6"/>
      <c r="SRJ29" s="6"/>
      <c r="SRK29" s="6"/>
      <c r="SRL29" s="6"/>
      <c r="SRM29" s="6"/>
      <c r="SRN29" s="6"/>
      <c r="SRO29" s="6"/>
      <c r="SRP29" s="6"/>
      <c r="SRQ29" s="6"/>
      <c r="SRR29" s="6"/>
      <c r="SRS29" s="6"/>
      <c r="SRT29" s="6"/>
      <c r="SRU29" s="6"/>
      <c r="SRV29" s="6"/>
      <c r="SRW29" s="6"/>
      <c r="SRX29" s="6"/>
      <c r="SRY29" s="6"/>
      <c r="SRZ29" s="6"/>
      <c r="SSA29" s="6"/>
      <c r="SSB29" s="6"/>
      <c r="SSC29" s="6"/>
      <c r="SSD29" s="6"/>
      <c r="SSE29" s="6"/>
      <c r="SSF29" s="6"/>
      <c r="SSG29" s="6"/>
      <c r="SSH29" s="6"/>
      <c r="SSI29" s="6"/>
      <c r="SSJ29" s="6"/>
      <c r="SSK29" s="6"/>
      <c r="SSL29" s="6"/>
      <c r="SSM29" s="6"/>
      <c r="SSN29" s="6"/>
      <c r="SSO29" s="6"/>
      <c r="SSP29" s="6"/>
      <c r="SSQ29" s="6"/>
      <c r="SSR29" s="6"/>
      <c r="SSS29" s="6"/>
      <c r="SST29" s="6"/>
      <c r="SSU29" s="6"/>
      <c r="SSV29" s="6"/>
      <c r="SSW29" s="6"/>
      <c r="SSX29" s="6"/>
      <c r="SSY29" s="6"/>
      <c r="SSZ29" s="6"/>
      <c r="STA29" s="6"/>
      <c r="STB29" s="6"/>
      <c r="STC29" s="6"/>
      <c r="STD29" s="6"/>
      <c r="STE29" s="6"/>
      <c r="STF29" s="6"/>
      <c r="STG29" s="6"/>
      <c r="STH29" s="6"/>
      <c r="STI29" s="6"/>
      <c r="STJ29" s="6"/>
      <c r="STK29" s="6"/>
      <c r="STL29" s="6"/>
      <c r="STM29" s="6"/>
      <c r="STN29" s="6"/>
      <c r="STO29" s="6"/>
      <c r="STP29" s="6"/>
      <c r="STQ29" s="6"/>
      <c r="STR29" s="6"/>
      <c r="STS29" s="6"/>
      <c r="STT29" s="6"/>
      <c r="STU29" s="6"/>
      <c r="STV29" s="6"/>
      <c r="STW29" s="6"/>
      <c r="STX29" s="6"/>
      <c r="STY29" s="6"/>
      <c r="STZ29" s="6"/>
      <c r="SUA29" s="6"/>
      <c r="SUB29" s="6"/>
      <c r="SUC29" s="6"/>
      <c r="SUD29" s="6"/>
      <c r="SUE29" s="6"/>
      <c r="SUF29" s="6"/>
      <c r="SUG29" s="6"/>
      <c r="SUH29" s="6"/>
      <c r="SUI29" s="6"/>
      <c r="SUJ29" s="6"/>
      <c r="SUK29" s="6"/>
      <c r="SUL29" s="6"/>
      <c r="SUM29" s="6"/>
      <c r="SUN29" s="6"/>
      <c r="SUO29" s="6"/>
      <c r="SUP29" s="6"/>
      <c r="SUQ29" s="6"/>
      <c r="SUR29" s="6"/>
      <c r="SUS29" s="6"/>
      <c r="SUT29" s="6"/>
      <c r="SUU29" s="6"/>
      <c r="SUV29" s="6"/>
      <c r="SUW29" s="6"/>
      <c r="SUX29" s="6"/>
      <c r="SUY29" s="6"/>
      <c r="SUZ29" s="6"/>
      <c r="SVA29" s="6"/>
      <c r="SVB29" s="6"/>
      <c r="SVC29" s="6"/>
      <c r="SVD29" s="6"/>
      <c r="SVE29" s="6"/>
      <c r="SVF29" s="6"/>
      <c r="SVG29" s="6"/>
      <c r="SVH29" s="6"/>
      <c r="SVI29" s="6"/>
      <c r="SVJ29" s="6"/>
      <c r="SVK29" s="6"/>
      <c r="SVL29" s="6"/>
      <c r="SVM29" s="6"/>
      <c r="SVN29" s="6"/>
      <c r="SVO29" s="6"/>
      <c r="SVP29" s="6"/>
      <c r="SVQ29" s="6"/>
      <c r="SVR29" s="6"/>
      <c r="SVS29" s="6"/>
      <c r="SVT29" s="6"/>
      <c r="SVU29" s="6"/>
      <c r="SVV29" s="6"/>
      <c r="SVW29" s="6"/>
      <c r="SVX29" s="6"/>
      <c r="SVY29" s="6"/>
      <c r="SVZ29" s="6"/>
      <c r="SWA29" s="6"/>
      <c r="SWB29" s="6"/>
      <c r="SWC29" s="6"/>
      <c r="SWD29" s="6"/>
      <c r="SWE29" s="6"/>
      <c r="SWF29" s="6"/>
      <c r="SWG29" s="6"/>
      <c r="SWH29" s="6"/>
      <c r="SWI29" s="6"/>
      <c r="SWJ29" s="6"/>
      <c r="SWK29" s="6"/>
      <c r="SWL29" s="6"/>
      <c r="SWM29" s="6"/>
      <c r="SWN29" s="6"/>
      <c r="SWO29" s="6"/>
      <c r="SWP29" s="6"/>
      <c r="SWQ29" s="6"/>
      <c r="SWR29" s="6"/>
      <c r="SWS29" s="6"/>
      <c r="SWT29" s="6"/>
      <c r="SWU29" s="6"/>
      <c r="SWV29" s="6"/>
      <c r="SWW29" s="6"/>
      <c r="SWX29" s="6"/>
      <c r="SWY29" s="6"/>
      <c r="SWZ29" s="6"/>
      <c r="SXA29" s="6"/>
      <c r="SXB29" s="6"/>
      <c r="SXC29" s="6"/>
      <c r="SXD29" s="6"/>
      <c r="SXE29" s="6"/>
      <c r="SXF29" s="6"/>
      <c r="SXG29" s="6"/>
      <c r="SXH29" s="6"/>
      <c r="SXI29" s="6"/>
      <c r="SXJ29" s="6"/>
      <c r="SXK29" s="6"/>
      <c r="SXL29" s="6"/>
      <c r="SXM29" s="6"/>
      <c r="SXN29" s="6"/>
      <c r="SXO29" s="6"/>
      <c r="SXP29" s="6"/>
      <c r="SXQ29" s="6"/>
      <c r="SXR29" s="6"/>
      <c r="SXS29" s="6"/>
      <c r="SXT29" s="6"/>
      <c r="SXU29" s="6"/>
      <c r="SXV29" s="6"/>
      <c r="SXW29" s="6"/>
      <c r="SXX29" s="6"/>
      <c r="SXY29" s="6"/>
      <c r="SXZ29" s="6"/>
      <c r="SYA29" s="6"/>
      <c r="SYB29" s="6"/>
      <c r="SYC29" s="6"/>
      <c r="SYD29" s="6"/>
      <c r="SYE29" s="6"/>
      <c r="SYF29" s="6"/>
      <c r="SYG29" s="6"/>
      <c r="SYH29" s="6"/>
      <c r="SYI29" s="6"/>
      <c r="SYJ29" s="6"/>
      <c r="SYK29" s="6"/>
      <c r="SYL29" s="6"/>
      <c r="SYM29" s="6"/>
      <c r="SYN29" s="6"/>
      <c r="SYO29" s="6"/>
      <c r="SYP29" s="6"/>
      <c r="SYQ29" s="6"/>
      <c r="SYR29" s="6"/>
      <c r="SYS29" s="6"/>
      <c r="SYT29" s="6"/>
      <c r="SYU29" s="6"/>
      <c r="SYV29" s="6"/>
      <c r="SYW29" s="6"/>
      <c r="SYX29" s="6"/>
      <c r="SYY29" s="6"/>
      <c r="SYZ29" s="6"/>
      <c r="SZA29" s="6"/>
      <c r="SZB29" s="6"/>
      <c r="SZC29" s="6"/>
      <c r="SZD29" s="6"/>
      <c r="SZE29" s="6"/>
      <c r="SZF29" s="6"/>
      <c r="SZG29" s="6"/>
      <c r="SZH29" s="6"/>
      <c r="SZI29" s="6"/>
      <c r="SZJ29" s="6"/>
      <c r="SZK29" s="6"/>
      <c r="SZL29" s="6"/>
      <c r="SZM29" s="6"/>
      <c r="SZN29" s="6"/>
      <c r="SZO29" s="6"/>
      <c r="SZP29" s="6"/>
      <c r="SZQ29" s="6"/>
      <c r="SZR29" s="6"/>
      <c r="SZS29" s="6"/>
      <c r="SZT29" s="6"/>
      <c r="SZU29" s="6"/>
      <c r="SZV29" s="6"/>
      <c r="SZW29" s="6"/>
      <c r="SZX29" s="6"/>
      <c r="SZY29" s="6"/>
      <c r="SZZ29" s="6"/>
      <c r="TAA29" s="6"/>
      <c r="TAB29" s="6"/>
      <c r="TAC29" s="6"/>
      <c r="TAD29" s="6"/>
      <c r="TAE29" s="6"/>
      <c r="TAF29" s="6"/>
      <c r="TAG29" s="6"/>
      <c r="TAH29" s="6"/>
      <c r="TAI29" s="6"/>
      <c r="TAJ29" s="6"/>
      <c r="TAK29" s="6"/>
      <c r="TAL29" s="6"/>
      <c r="TAM29" s="6"/>
      <c r="TAN29" s="6"/>
      <c r="TAO29" s="6"/>
      <c r="TAP29" s="6"/>
      <c r="TAQ29" s="6"/>
      <c r="TAR29" s="6"/>
      <c r="TAS29" s="6"/>
      <c r="TAT29" s="6"/>
      <c r="TAU29" s="6"/>
      <c r="TAV29" s="6"/>
      <c r="TAW29" s="6"/>
      <c r="TAX29" s="6"/>
      <c r="TAY29" s="6"/>
      <c r="TAZ29" s="6"/>
      <c r="TBA29" s="6"/>
      <c r="TBB29" s="6"/>
      <c r="TBC29" s="6"/>
      <c r="TBD29" s="6"/>
      <c r="TBE29" s="6"/>
      <c r="TBF29" s="6"/>
      <c r="TBG29" s="6"/>
      <c r="TBH29" s="6"/>
      <c r="TBI29" s="6"/>
      <c r="TBJ29" s="6"/>
      <c r="TBK29" s="6"/>
      <c r="TBL29" s="6"/>
      <c r="TBM29" s="6"/>
      <c r="TBN29" s="6"/>
      <c r="TBO29" s="6"/>
      <c r="TBP29" s="6"/>
      <c r="TBQ29" s="6"/>
      <c r="TBR29" s="6"/>
      <c r="TBS29" s="6"/>
      <c r="TBT29" s="6"/>
      <c r="TBU29" s="6"/>
      <c r="TBV29" s="6"/>
      <c r="TBW29" s="6"/>
      <c r="TBX29" s="6"/>
      <c r="TBY29" s="6"/>
      <c r="TBZ29" s="6"/>
      <c r="TCA29" s="6"/>
      <c r="TCB29" s="6"/>
      <c r="TCC29" s="6"/>
      <c r="TCD29" s="6"/>
      <c r="TCE29" s="6"/>
      <c r="TCF29" s="6"/>
      <c r="TCG29" s="6"/>
      <c r="TCH29" s="6"/>
      <c r="TCI29" s="6"/>
      <c r="TCJ29" s="6"/>
      <c r="TCK29" s="6"/>
      <c r="TCL29" s="6"/>
      <c r="TCM29" s="6"/>
      <c r="TCN29" s="6"/>
      <c r="TCO29" s="6"/>
      <c r="TCP29" s="6"/>
      <c r="TCQ29" s="6"/>
      <c r="TCR29" s="6"/>
      <c r="TCS29" s="6"/>
      <c r="TCT29" s="6"/>
      <c r="TCU29" s="6"/>
      <c r="TCV29" s="6"/>
      <c r="TCW29" s="6"/>
      <c r="TCX29" s="6"/>
      <c r="TCY29" s="6"/>
      <c r="TCZ29" s="6"/>
      <c r="TDA29" s="6"/>
      <c r="TDB29" s="6"/>
      <c r="TDC29" s="6"/>
      <c r="TDD29" s="6"/>
      <c r="TDE29" s="6"/>
      <c r="TDF29" s="6"/>
      <c r="TDG29" s="6"/>
      <c r="TDH29" s="6"/>
      <c r="TDI29" s="6"/>
      <c r="TDJ29" s="6"/>
      <c r="TDK29" s="6"/>
      <c r="TDL29" s="6"/>
      <c r="TDM29" s="6"/>
      <c r="TDN29" s="6"/>
      <c r="TDO29" s="6"/>
      <c r="TDP29" s="6"/>
      <c r="TDQ29" s="6"/>
      <c r="TDR29" s="6"/>
      <c r="TDS29" s="6"/>
      <c r="TDT29" s="6"/>
      <c r="TDU29" s="6"/>
      <c r="TDV29" s="6"/>
      <c r="TDW29" s="6"/>
      <c r="TDX29" s="6"/>
      <c r="TDY29" s="6"/>
      <c r="TDZ29" s="6"/>
      <c r="TEA29" s="6"/>
      <c r="TEB29" s="6"/>
      <c r="TEC29" s="6"/>
      <c r="TED29" s="6"/>
      <c r="TEE29" s="6"/>
      <c r="TEF29" s="6"/>
      <c r="TEG29" s="6"/>
      <c r="TEH29" s="6"/>
      <c r="TEI29" s="6"/>
      <c r="TEJ29" s="6"/>
      <c r="TEK29" s="6"/>
      <c r="TEL29" s="6"/>
      <c r="TEM29" s="6"/>
      <c r="TEN29" s="6"/>
      <c r="TEO29" s="6"/>
      <c r="TEP29" s="6"/>
      <c r="TEQ29" s="6"/>
      <c r="TER29" s="6"/>
      <c r="TES29" s="6"/>
      <c r="TET29" s="6"/>
      <c r="TEU29" s="6"/>
      <c r="TEV29" s="6"/>
      <c r="TEW29" s="6"/>
      <c r="TEX29" s="6"/>
      <c r="TEY29" s="6"/>
      <c r="TEZ29" s="6"/>
      <c r="TFA29" s="6"/>
      <c r="TFB29" s="6"/>
      <c r="TFC29" s="6"/>
      <c r="TFD29" s="6"/>
      <c r="TFE29" s="6"/>
      <c r="TFF29" s="6"/>
      <c r="TFG29" s="6"/>
      <c r="TFH29" s="6"/>
      <c r="TFI29" s="6"/>
      <c r="TFJ29" s="6"/>
      <c r="TFK29" s="6"/>
      <c r="TFL29" s="6"/>
      <c r="TFM29" s="6"/>
      <c r="TFN29" s="6"/>
      <c r="TFO29" s="6"/>
      <c r="TFP29" s="6"/>
      <c r="TFQ29" s="6"/>
      <c r="TFR29" s="6"/>
      <c r="TFS29" s="6"/>
      <c r="TFT29" s="6"/>
      <c r="TFU29" s="6"/>
      <c r="TFV29" s="6"/>
      <c r="TFW29" s="6"/>
      <c r="TFX29" s="6"/>
      <c r="TFY29" s="6"/>
      <c r="TFZ29" s="6"/>
      <c r="TGA29" s="6"/>
      <c r="TGB29" s="6"/>
      <c r="TGC29" s="6"/>
      <c r="TGD29" s="6"/>
      <c r="TGE29" s="6"/>
      <c r="TGF29" s="6"/>
      <c r="TGG29" s="6"/>
      <c r="TGH29" s="6"/>
      <c r="TGI29" s="6"/>
      <c r="TGJ29" s="6"/>
      <c r="TGK29" s="6"/>
      <c r="TGL29" s="6"/>
      <c r="TGM29" s="6"/>
      <c r="TGN29" s="6"/>
      <c r="TGO29" s="6"/>
      <c r="TGP29" s="6"/>
      <c r="TGQ29" s="6"/>
      <c r="TGR29" s="6"/>
      <c r="TGS29" s="6"/>
      <c r="TGT29" s="6"/>
      <c r="TGU29" s="6"/>
      <c r="TGV29" s="6"/>
      <c r="TGW29" s="6"/>
      <c r="TGX29" s="6"/>
      <c r="TGY29" s="6"/>
      <c r="TGZ29" s="6"/>
      <c r="THA29" s="6"/>
      <c r="THB29" s="6"/>
      <c r="THC29" s="6"/>
      <c r="THD29" s="6"/>
      <c r="THE29" s="6"/>
      <c r="THF29" s="6"/>
      <c r="THG29" s="6"/>
      <c r="THH29" s="6"/>
      <c r="THI29" s="6"/>
      <c r="THJ29" s="6"/>
      <c r="THK29" s="6"/>
      <c r="THL29" s="6"/>
      <c r="THM29" s="6"/>
      <c r="THN29" s="6"/>
      <c r="THO29" s="6"/>
      <c r="THP29" s="6"/>
      <c r="THQ29" s="6"/>
      <c r="THR29" s="6"/>
      <c r="THS29" s="6"/>
      <c r="THT29" s="6"/>
      <c r="THU29" s="6"/>
      <c r="THV29" s="6"/>
      <c r="THW29" s="6"/>
      <c r="THX29" s="6"/>
      <c r="THY29" s="6"/>
      <c r="THZ29" s="6"/>
      <c r="TIA29" s="6"/>
      <c r="TIB29" s="6"/>
      <c r="TIC29" s="6"/>
      <c r="TID29" s="6"/>
      <c r="TIE29" s="6"/>
      <c r="TIF29" s="6"/>
      <c r="TIG29" s="6"/>
      <c r="TIH29" s="6"/>
      <c r="TII29" s="6"/>
      <c r="TIJ29" s="6"/>
      <c r="TIK29" s="6"/>
      <c r="TIL29" s="6"/>
      <c r="TIM29" s="6"/>
      <c r="TIN29" s="6"/>
      <c r="TIO29" s="6"/>
      <c r="TIP29" s="6"/>
      <c r="TIQ29" s="6"/>
      <c r="TIR29" s="6"/>
      <c r="TIS29" s="6"/>
      <c r="TIT29" s="6"/>
      <c r="TIU29" s="6"/>
      <c r="TIV29" s="6"/>
      <c r="TIW29" s="6"/>
      <c r="TIX29" s="6"/>
      <c r="TIY29" s="6"/>
      <c r="TIZ29" s="6"/>
      <c r="TJA29" s="6"/>
      <c r="TJB29" s="6"/>
      <c r="TJC29" s="6"/>
      <c r="TJD29" s="6"/>
      <c r="TJE29" s="6"/>
      <c r="TJF29" s="6"/>
      <c r="TJG29" s="6"/>
      <c r="TJH29" s="6"/>
      <c r="TJI29" s="6"/>
      <c r="TJJ29" s="6"/>
      <c r="TJK29" s="6"/>
      <c r="TJL29" s="6"/>
      <c r="TJM29" s="6"/>
      <c r="TJN29" s="6"/>
      <c r="TJO29" s="6"/>
      <c r="TJP29" s="6"/>
      <c r="TJQ29" s="6"/>
      <c r="TJR29" s="6"/>
      <c r="TJS29" s="6"/>
      <c r="TJT29" s="6"/>
      <c r="TJU29" s="6"/>
      <c r="TJV29" s="6"/>
      <c r="TJW29" s="6"/>
      <c r="TJX29" s="6"/>
      <c r="TJY29" s="6"/>
      <c r="TJZ29" s="6"/>
      <c r="TKA29" s="6"/>
      <c r="TKB29" s="6"/>
      <c r="TKC29" s="6"/>
      <c r="TKD29" s="6"/>
      <c r="TKE29" s="6"/>
      <c r="TKF29" s="6"/>
      <c r="TKG29" s="6"/>
      <c r="TKH29" s="6"/>
      <c r="TKI29" s="6"/>
      <c r="TKJ29" s="6"/>
      <c r="TKK29" s="6"/>
      <c r="TKL29" s="6"/>
      <c r="TKM29" s="6"/>
      <c r="TKN29" s="6"/>
      <c r="TKO29" s="6"/>
      <c r="TKP29" s="6"/>
      <c r="TKQ29" s="6"/>
      <c r="TKR29" s="6"/>
      <c r="TKS29" s="6"/>
      <c r="TKT29" s="6"/>
      <c r="TKU29" s="6"/>
      <c r="TKV29" s="6"/>
      <c r="TKW29" s="6"/>
      <c r="TKX29" s="6"/>
      <c r="TKY29" s="6"/>
      <c r="TKZ29" s="6"/>
      <c r="TLA29" s="6"/>
      <c r="TLB29" s="6"/>
      <c r="TLC29" s="6"/>
      <c r="TLD29" s="6"/>
      <c r="TLE29" s="6"/>
      <c r="TLF29" s="6"/>
      <c r="TLG29" s="6"/>
      <c r="TLH29" s="6"/>
      <c r="TLI29" s="6"/>
      <c r="TLJ29" s="6"/>
      <c r="TLK29" s="6"/>
      <c r="TLL29" s="6"/>
      <c r="TLM29" s="6"/>
      <c r="TLN29" s="6"/>
      <c r="TLO29" s="6"/>
      <c r="TLP29" s="6"/>
      <c r="TLQ29" s="6"/>
      <c r="TLR29" s="6"/>
      <c r="TLS29" s="6"/>
      <c r="TLT29" s="6"/>
      <c r="TLU29" s="6"/>
      <c r="TLV29" s="6"/>
      <c r="TLW29" s="6"/>
      <c r="TLX29" s="6"/>
      <c r="TLY29" s="6"/>
      <c r="TLZ29" s="6"/>
      <c r="TMA29" s="6"/>
      <c r="TMB29" s="6"/>
      <c r="TMC29" s="6"/>
      <c r="TMD29" s="6"/>
      <c r="TME29" s="6"/>
      <c r="TMF29" s="6"/>
      <c r="TMG29" s="6"/>
      <c r="TMH29" s="6"/>
      <c r="TMI29" s="6"/>
      <c r="TMJ29" s="6"/>
      <c r="TMK29" s="6"/>
      <c r="TML29" s="6"/>
      <c r="TMM29" s="6"/>
      <c r="TMN29" s="6"/>
      <c r="TMO29" s="6"/>
      <c r="TMP29" s="6"/>
      <c r="TMQ29" s="6"/>
      <c r="TMR29" s="6"/>
      <c r="TMS29" s="6"/>
      <c r="TMT29" s="6"/>
      <c r="TMU29" s="6"/>
      <c r="TMV29" s="6"/>
      <c r="TMW29" s="6"/>
      <c r="TMX29" s="6"/>
      <c r="TMY29" s="6"/>
      <c r="TMZ29" s="6"/>
      <c r="TNA29" s="6"/>
      <c r="TNB29" s="6"/>
      <c r="TNC29" s="6"/>
      <c r="TND29" s="6"/>
      <c r="TNE29" s="6"/>
      <c r="TNF29" s="6"/>
      <c r="TNG29" s="6"/>
      <c r="TNH29" s="6"/>
      <c r="TNI29" s="6"/>
      <c r="TNJ29" s="6"/>
      <c r="TNK29" s="6"/>
      <c r="TNL29" s="6"/>
      <c r="TNM29" s="6"/>
      <c r="TNN29" s="6"/>
      <c r="TNO29" s="6"/>
      <c r="TNP29" s="6"/>
      <c r="TNQ29" s="6"/>
      <c r="TNR29" s="6"/>
      <c r="TNS29" s="6"/>
      <c r="TNT29" s="6"/>
      <c r="TNU29" s="6"/>
      <c r="TNV29" s="6"/>
      <c r="TNW29" s="6"/>
      <c r="TNX29" s="6"/>
      <c r="TNY29" s="6"/>
      <c r="TNZ29" s="6"/>
      <c r="TOA29" s="6"/>
      <c r="TOB29" s="6"/>
      <c r="TOC29" s="6"/>
      <c r="TOD29" s="6"/>
      <c r="TOE29" s="6"/>
      <c r="TOF29" s="6"/>
      <c r="TOG29" s="6"/>
      <c r="TOH29" s="6"/>
      <c r="TOI29" s="6"/>
      <c r="TOJ29" s="6"/>
      <c r="TOK29" s="6"/>
      <c r="TOL29" s="6"/>
      <c r="TOM29" s="6"/>
      <c r="TON29" s="6"/>
      <c r="TOO29" s="6"/>
      <c r="TOP29" s="6"/>
      <c r="TOQ29" s="6"/>
      <c r="TOR29" s="6"/>
      <c r="TOS29" s="6"/>
      <c r="TOT29" s="6"/>
      <c r="TOU29" s="6"/>
      <c r="TOV29" s="6"/>
      <c r="TOW29" s="6"/>
      <c r="TOX29" s="6"/>
      <c r="TOY29" s="6"/>
      <c r="TOZ29" s="6"/>
      <c r="TPA29" s="6"/>
      <c r="TPB29" s="6"/>
      <c r="TPC29" s="6"/>
      <c r="TPD29" s="6"/>
      <c r="TPE29" s="6"/>
      <c r="TPF29" s="6"/>
      <c r="TPG29" s="6"/>
      <c r="TPH29" s="6"/>
      <c r="TPI29" s="6"/>
      <c r="TPJ29" s="6"/>
      <c r="TPK29" s="6"/>
      <c r="TPL29" s="6"/>
      <c r="TPM29" s="6"/>
      <c r="TPN29" s="6"/>
      <c r="TPO29" s="6"/>
      <c r="TPP29" s="6"/>
      <c r="TPQ29" s="6"/>
      <c r="TPR29" s="6"/>
      <c r="TPS29" s="6"/>
      <c r="TPT29" s="6"/>
      <c r="TPU29" s="6"/>
      <c r="TPV29" s="6"/>
      <c r="TPW29" s="6"/>
      <c r="TPX29" s="6"/>
      <c r="TPY29" s="6"/>
      <c r="TPZ29" s="6"/>
      <c r="TQA29" s="6"/>
      <c r="TQB29" s="6"/>
      <c r="TQC29" s="6"/>
      <c r="TQD29" s="6"/>
      <c r="TQE29" s="6"/>
      <c r="TQF29" s="6"/>
      <c r="TQG29" s="6"/>
      <c r="TQH29" s="6"/>
      <c r="TQI29" s="6"/>
      <c r="TQJ29" s="6"/>
      <c r="TQK29" s="6"/>
      <c r="TQL29" s="6"/>
      <c r="TQM29" s="6"/>
      <c r="TQN29" s="6"/>
      <c r="TQO29" s="6"/>
      <c r="TQP29" s="6"/>
      <c r="TQQ29" s="6"/>
      <c r="TQR29" s="6"/>
      <c r="TQS29" s="6"/>
      <c r="TQT29" s="6"/>
      <c r="TQU29" s="6"/>
      <c r="TQV29" s="6"/>
      <c r="TQW29" s="6"/>
      <c r="TQX29" s="6"/>
      <c r="TQY29" s="6"/>
      <c r="TQZ29" s="6"/>
      <c r="TRA29" s="6"/>
      <c r="TRB29" s="6"/>
      <c r="TRC29" s="6"/>
      <c r="TRD29" s="6"/>
      <c r="TRE29" s="6"/>
      <c r="TRF29" s="6"/>
      <c r="TRG29" s="6"/>
      <c r="TRH29" s="6"/>
      <c r="TRI29" s="6"/>
      <c r="TRJ29" s="6"/>
      <c r="TRK29" s="6"/>
      <c r="TRL29" s="6"/>
      <c r="TRM29" s="6"/>
      <c r="TRN29" s="6"/>
      <c r="TRO29" s="6"/>
      <c r="TRP29" s="6"/>
      <c r="TRQ29" s="6"/>
      <c r="TRR29" s="6"/>
      <c r="TRS29" s="6"/>
      <c r="TRT29" s="6"/>
      <c r="TRU29" s="6"/>
      <c r="TRV29" s="6"/>
      <c r="TRW29" s="6"/>
      <c r="TRX29" s="6"/>
      <c r="TRY29" s="6"/>
      <c r="TRZ29" s="6"/>
      <c r="TSA29" s="6"/>
      <c r="TSB29" s="6"/>
      <c r="TSC29" s="6"/>
      <c r="TSD29" s="6"/>
      <c r="TSE29" s="6"/>
      <c r="TSF29" s="6"/>
      <c r="TSG29" s="6"/>
      <c r="TSH29" s="6"/>
      <c r="TSI29" s="6"/>
      <c r="TSJ29" s="6"/>
      <c r="TSK29" s="6"/>
      <c r="TSL29" s="6"/>
      <c r="TSM29" s="6"/>
      <c r="TSN29" s="6"/>
      <c r="TSO29" s="6"/>
      <c r="TSP29" s="6"/>
      <c r="TSQ29" s="6"/>
      <c r="TSR29" s="6"/>
      <c r="TSS29" s="6"/>
      <c r="TST29" s="6"/>
      <c r="TSU29" s="6"/>
      <c r="TSV29" s="6"/>
      <c r="TSW29" s="6"/>
      <c r="TSX29" s="6"/>
      <c r="TSY29" s="6"/>
      <c r="TSZ29" s="6"/>
      <c r="TTA29" s="6"/>
      <c r="TTB29" s="6"/>
      <c r="TTC29" s="6"/>
      <c r="TTD29" s="6"/>
      <c r="TTE29" s="6"/>
      <c r="TTF29" s="6"/>
      <c r="TTG29" s="6"/>
      <c r="TTH29" s="6"/>
      <c r="TTI29" s="6"/>
      <c r="TTJ29" s="6"/>
      <c r="TTK29" s="6"/>
      <c r="TTL29" s="6"/>
      <c r="TTM29" s="6"/>
      <c r="TTN29" s="6"/>
      <c r="TTO29" s="6"/>
      <c r="TTP29" s="6"/>
      <c r="TTQ29" s="6"/>
      <c r="TTR29" s="6"/>
      <c r="TTS29" s="6"/>
      <c r="TTT29" s="6"/>
      <c r="TTU29" s="6"/>
      <c r="TTV29" s="6"/>
      <c r="TTW29" s="6"/>
      <c r="TTX29" s="6"/>
      <c r="TTY29" s="6"/>
      <c r="TTZ29" s="6"/>
      <c r="TUA29" s="6"/>
      <c r="TUB29" s="6"/>
      <c r="TUC29" s="6"/>
      <c r="TUD29" s="6"/>
      <c r="TUE29" s="6"/>
      <c r="TUF29" s="6"/>
      <c r="TUG29" s="6"/>
      <c r="TUH29" s="6"/>
      <c r="TUI29" s="6"/>
      <c r="TUJ29" s="6"/>
      <c r="TUK29" s="6"/>
      <c r="TUL29" s="6"/>
      <c r="TUM29" s="6"/>
      <c r="TUN29" s="6"/>
      <c r="TUO29" s="6"/>
      <c r="TUP29" s="6"/>
      <c r="TUQ29" s="6"/>
      <c r="TUR29" s="6"/>
      <c r="TUS29" s="6"/>
      <c r="TUT29" s="6"/>
      <c r="TUU29" s="6"/>
      <c r="TUV29" s="6"/>
      <c r="TUW29" s="6"/>
      <c r="TUX29" s="6"/>
      <c r="TUY29" s="6"/>
      <c r="TUZ29" s="6"/>
      <c r="TVA29" s="6"/>
      <c r="TVB29" s="6"/>
      <c r="TVC29" s="6"/>
      <c r="TVD29" s="6"/>
      <c r="TVE29" s="6"/>
      <c r="TVF29" s="6"/>
      <c r="TVG29" s="6"/>
      <c r="TVH29" s="6"/>
      <c r="TVI29" s="6"/>
      <c r="TVJ29" s="6"/>
      <c r="TVK29" s="6"/>
      <c r="TVL29" s="6"/>
      <c r="TVM29" s="6"/>
      <c r="TVN29" s="6"/>
      <c r="TVO29" s="6"/>
      <c r="TVP29" s="6"/>
      <c r="TVQ29" s="6"/>
      <c r="TVR29" s="6"/>
      <c r="TVS29" s="6"/>
      <c r="TVT29" s="6"/>
      <c r="TVU29" s="6"/>
      <c r="TVV29" s="6"/>
      <c r="TVW29" s="6"/>
      <c r="TVX29" s="6"/>
      <c r="TVY29" s="6"/>
      <c r="TVZ29" s="6"/>
      <c r="TWA29" s="6"/>
      <c r="TWB29" s="6"/>
      <c r="TWC29" s="6"/>
      <c r="TWD29" s="6"/>
      <c r="TWE29" s="6"/>
      <c r="TWF29" s="6"/>
      <c r="TWG29" s="6"/>
      <c r="TWH29" s="6"/>
      <c r="TWI29" s="6"/>
      <c r="TWJ29" s="6"/>
      <c r="TWK29" s="6"/>
      <c r="TWL29" s="6"/>
      <c r="TWM29" s="6"/>
      <c r="TWN29" s="6"/>
      <c r="TWO29" s="6"/>
      <c r="TWP29" s="6"/>
      <c r="TWQ29" s="6"/>
      <c r="TWR29" s="6"/>
      <c r="TWS29" s="6"/>
      <c r="TWT29" s="6"/>
      <c r="TWU29" s="6"/>
      <c r="TWV29" s="6"/>
      <c r="TWW29" s="6"/>
      <c r="TWX29" s="6"/>
      <c r="TWY29" s="6"/>
      <c r="TWZ29" s="6"/>
      <c r="TXA29" s="6"/>
      <c r="TXB29" s="6"/>
      <c r="TXC29" s="6"/>
      <c r="TXD29" s="6"/>
      <c r="TXE29" s="6"/>
      <c r="TXF29" s="6"/>
      <c r="TXG29" s="6"/>
      <c r="TXH29" s="6"/>
      <c r="TXI29" s="6"/>
      <c r="TXJ29" s="6"/>
      <c r="TXK29" s="6"/>
      <c r="TXL29" s="6"/>
      <c r="TXM29" s="6"/>
      <c r="TXN29" s="6"/>
      <c r="TXO29" s="6"/>
      <c r="TXP29" s="6"/>
      <c r="TXQ29" s="6"/>
      <c r="TXR29" s="6"/>
      <c r="TXS29" s="6"/>
      <c r="TXT29" s="6"/>
      <c r="TXU29" s="6"/>
      <c r="TXV29" s="6"/>
      <c r="TXW29" s="6"/>
      <c r="TXX29" s="6"/>
      <c r="TXY29" s="6"/>
      <c r="TXZ29" s="6"/>
      <c r="TYA29" s="6"/>
      <c r="TYB29" s="6"/>
      <c r="TYC29" s="6"/>
      <c r="TYD29" s="6"/>
      <c r="TYE29" s="6"/>
      <c r="TYF29" s="6"/>
      <c r="TYG29" s="6"/>
      <c r="TYH29" s="6"/>
      <c r="TYI29" s="6"/>
      <c r="TYJ29" s="6"/>
      <c r="TYK29" s="6"/>
      <c r="TYL29" s="6"/>
      <c r="TYM29" s="6"/>
      <c r="TYN29" s="6"/>
      <c r="TYO29" s="6"/>
      <c r="TYP29" s="6"/>
      <c r="TYQ29" s="6"/>
      <c r="TYR29" s="6"/>
      <c r="TYS29" s="6"/>
      <c r="TYT29" s="6"/>
      <c r="TYU29" s="6"/>
      <c r="TYV29" s="6"/>
      <c r="TYW29" s="6"/>
      <c r="TYX29" s="6"/>
      <c r="TYY29" s="6"/>
      <c r="TYZ29" s="6"/>
      <c r="TZA29" s="6"/>
      <c r="TZB29" s="6"/>
      <c r="TZC29" s="6"/>
      <c r="TZD29" s="6"/>
      <c r="TZE29" s="6"/>
      <c r="TZF29" s="6"/>
      <c r="TZG29" s="6"/>
      <c r="TZH29" s="6"/>
      <c r="TZI29" s="6"/>
      <c r="TZJ29" s="6"/>
      <c r="TZK29" s="6"/>
      <c r="TZL29" s="6"/>
      <c r="TZM29" s="6"/>
      <c r="TZN29" s="6"/>
      <c r="TZO29" s="6"/>
      <c r="TZP29" s="6"/>
      <c r="TZQ29" s="6"/>
      <c r="TZR29" s="6"/>
      <c r="TZS29" s="6"/>
      <c r="TZT29" s="6"/>
      <c r="TZU29" s="6"/>
      <c r="TZV29" s="6"/>
      <c r="TZW29" s="6"/>
      <c r="TZX29" s="6"/>
      <c r="TZY29" s="6"/>
      <c r="TZZ29" s="6"/>
      <c r="UAA29" s="6"/>
      <c r="UAB29" s="6"/>
      <c r="UAC29" s="6"/>
      <c r="UAD29" s="6"/>
      <c r="UAE29" s="6"/>
      <c r="UAF29" s="6"/>
      <c r="UAG29" s="6"/>
      <c r="UAH29" s="6"/>
      <c r="UAI29" s="6"/>
      <c r="UAJ29" s="6"/>
      <c r="UAK29" s="6"/>
      <c r="UAL29" s="6"/>
      <c r="UAM29" s="6"/>
      <c r="UAN29" s="6"/>
      <c r="UAO29" s="6"/>
      <c r="UAP29" s="6"/>
      <c r="UAQ29" s="6"/>
      <c r="UAR29" s="6"/>
      <c r="UAS29" s="6"/>
      <c r="UAT29" s="6"/>
      <c r="UAU29" s="6"/>
      <c r="UAV29" s="6"/>
      <c r="UAW29" s="6"/>
      <c r="UAX29" s="6"/>
      <c r="UAY29" s="6"/>
      <c r="UAZ29" s="6"/>
      <c r="UBA29" s="6"/>
      <c r="UBB29" s="6"/>
      <c r="UBC29" s="6"/>
      <c r="UBD29" s="6"/>
      <c r="UBE29" s="6"/>
      <c r="UBF29" s="6"/>
      <c r="UBG29" s="6"/>
      <c r="UBH29" s="6"/>
      <c r="UBI29" s="6"/>
      <c r="UBJ29" s="6"/>
      <c r="UBK29" s="6"/>
      <c r="UBL29" s="6"/>
      <c r="UBM29" s="6"/>
      <c r="UBN29" s="6"/>
      <c r="UBO29" s="6"/>
      <c r="UBP29" s="6"/>
      <c r="UBQ29" s="6"/>
      <c r="UBR29" s="6"/>
      <c r="UBS29" s="6"/>
      <c r="UBT29" s="6"/>
      <c r="UBU29" s="6"/>
      <c r="UBV29" s="6"/>
      <c r="UBW29" s="6"/>
      <c r="UBX29" s="6"/>
      <c r="UBY29" s="6"/>
      <c r="UBZ29" s="6"/>
      <c r="UCA29" s="6"/>
      <c r="UCB29" s="6"/>
      <c r="UCC29" s="6"/>
      <c r="UCD29" s="6"/>
      <c r="UCE29" s="6"/>
      <c r="UCF29" s="6"/>
      <c r="UCG29" s="6"/>
      <c r="UCH29" s="6"/>
      <c r="UCI29" s="6"/>
      <c r="UCJ29" s="6"/>
      <c r="UCK29" s="6"/>
      <c r="UCL29" s="6"/>
      <c r="UCM29" s="6"/>
      <c r="UCN29" s="6"/>
      <c r="UCO29" s="6"/>
      <c r="UCP29" s="6"/>
      <c r="UCQ29" s="6"/>
      <c r="UCR29" s="6"/>
      <c r="UCS29" s="6"/>
      <c r="UCT29" s="6"/>
      <c r="UCU29" s="6"/>
      <c r="UCV29" s="6"/>
      <c r="UCW29" s="6"/>
      <c r="UCX29" s="6"/>
      <c r="UCY29" s="6"/>
      <c r="UCZ29" s="6"/>
      <c r="UDA29" s="6"/>
      <c r="UDB29" s="6"/>
      <c r="UDC29" s="6"/>
      <c r="UDD29" s="6"/>
      <c r="UDE29" s="6"/>
      <c r="UDF29" s="6"/>
      <c r="UDG29" s="6"/>
      <c r="UDH29" s="6"/>
      <c r="UDI29" s="6"/>
      <c r="UDJ29" s="6"/>
      <c r="UDK29" s="6"/>
      <c r="UDL29" s="6"/>
      <c r="UDM29" s="6"/>
      <c r="UDN29" s="6"/>
      <c r="UDO29" s="6"/>
      <c r="UDP29" s="6"/>
      <c r="UDQ29" s="6"/>
      <c r="UDR29" s="6"/>
      <c r="UDS29" s="6"/>
      <c r="UDT29" s="6"/>
      <c r="UDU29" s="6"/>
      <c r="UDV29" s="6"/>
      <c r="UDW29" s="6"/>
      <c r="UDX29" s="6"/>
      <c r="UDY29" s="6"/>
      <c r="UDZ29" s="6"/>
      <c r="UEA29" s="6"/>
      <c r="UEB29" s="6"/>
      <c r="UEC29" s="6"/>
      <c r="UED29" s="6"/>
      <c r="UEE29" s="6"/>
      <c r="UEF29" s="6"/>
      <c r="UEG29" s="6"/>
      <c r="UEH29" s="6"/>
      <c r="UEI29" s="6"/>
      <c r="UEJ29" s="6"/>
      <c r="UEK29" s="6"/>
      <c r="UEL29" s="6"/>
      <c r="UEM29" s="6"/>
      <c r="UEN29" s="6"/>
      <c r="UEO29" s="6"/>
      <c r="UEP29" s="6"/>
      <c r="UEQ29" s="6"/>
      <c r="UER29" s="6"/>
      <c r="UES29" s="6"/>
      <c r="UET29" s="6"/>
      <c r="UEU29" s="6"/>
      <c r="UEV29" s="6"/>
      <c r="UEW29" s="6"/>
      <c r="UEX29" s="6"/>
      <c r="UEY29" s="6"/>
      <c r="UEZ29" s="6"/>
      <c r="UFA29" s="6"/>
      <c r="UFB29" s="6"/>
      <c r="UFC29" s="6"/>
      <c r="UFD29" s="6"/>
      <c r="UFE29" s="6"/>
      <c r="UFF29" s="6"/>
      <c r="UFG29" s="6"/>
      <c r="UFH29" s="6"/>
      <c r="UFI29" s="6"/>
      <c r="UFJ29" s="6"/>
      <c r="UFK29" s="6"/>
      <c r="UFL29" s="6"/>
      <c r="UFM29" s="6"/>
      <c r="UFN29" s="6"/>
      <c r="UFO29" s="6"/>
      <c r="UFP29" s="6"/>
      <c r="UFQ29" s="6"/>
      <c r="UFR29" s="6"/>
      <c r="UFS29" s="6"/>
      <c r="UFT29" s="6"/>
      <c r="UFU29" s="6"/>
      <c r="UFV29" s="6"/>
      <c r="UFW29" s="6"/>
      <c r="UFX29" s="6"/>
      <c r="UFY29" s="6"/>
      <c r="UFZ29" s="6"/>
      <c r="UGA29" s="6"/>
      <c r="UGB29" s="6"/>
      <c r="UGC29" s="6"/>
      <c r="UGD29" s="6"/>
      <c r="UGE29" s="6"/>
      <c r="UGF29" s="6"/>
      <c r="UGG29" s="6"/>
      <c r="UGH29" s="6"/>
      <c r="UGI29" s="6"/>
      <c r="UGJ29" s="6"/>
      <c r="UGK29" s="6"/>
      <c r="UGL29" s="6"/>
      <c r="UGM29" s="6"/>
      <c r="UGN29" s="6"/>
      <c r="UGO29" s="6"/>
      <c r="UGP29" s="6"/>
      <c r="UGQ29" s="6"/>
      <c r="UGR29" s="6"/>
      <c r="UGS29" s="6"/>
      <c r="UGT29" s="6"/>
      <c r="UGU29" s="6"/>
      <c r="UGV29" s="6"/>
      <c r="UGW29" s="6"/>
      <c r="UGX29" s="6"/>
      <c r="UGY29" s="6"/>
      <c r="UGZ29" s="6"/>
      <c r="UHA29" s="6"/>
      <c r="UHB29" s="6"/>
      <c r="UHC29" s="6"/>
      <c r="UHD29" s="6"/>
      <c r="UHE29" s="6"/>
      <c r="UHF29" s="6"/>
      <c r="UHG29" s="6"/>
      <c r="UHH29" s="6"/>
      <c r="UHI29" s="6"/>
      <c r="UHJ29" s="6"/>
      <c r="UHK29" s="6"/>
      <c r="UHL29" s="6"/>
      <c r="UHM29" s="6"/>
      <c r="UHN29" s="6"/>
      <c r="UHO29" s="6"/>
      <c r="UHP29" s="6"/>
      <c r="UHQ29" s="6"/>
      <c r="UHR29" s="6"/>
      <c r="UHS29" s="6"/>
      <c r="UHT29" s="6"/>
      <c r="UHU29" s="6"/>
      <c r="UHV29" s="6"/>
      <c r="UHW29" s="6"/>
      <c r="UHX29" s="6"/>
      <c r="UHY29" s="6"/>
      <c r="UHZ29" s="6"/>
      <c r="UIA29" s="6"/>
      <c r="UIB29" s="6"/>
      <c r="UIC29" s="6"/>
      <c r="UID29" s="6"/>
      <c r="UIE29" s="6"/>
      <c r="UIF29" s="6"/>
      <c r="UIG29" s="6"/>
      <c r="UIH29" s="6"/>
      <c r="UII29" s="6"/>
      <c r="UIJ29" s="6"/>
      <c r="UIK29" s="6"/>
      <c r="UIL29" s="6"/>
      <c r="UIM29" s="6"/>
      <c r="UIN29" s="6"/>
      <c r="UIO29" s="6"/>
      <c r="UIP29" s="6"/>
      <c r="UIQ29" s="6"/>
      <c r="UIR29" s="6"/>
      <c r="UIS29" s="6"/>
      <c r="UIT29" s="6"/>
      <c r="UIU29" s="6"/>
      <c r="UIV29" s="6"/>
      <c r="UIW29" s="6"/>
      <c r="UIX29" s="6"/>
      <c r="UIY29" s="6"/>
      <c r="UIZ29" s="6"/>
      <c r="UJA29" s="6"/>
      <c r="UJB29" s="6"/>
      <c r="UJC29" s="6"/>
      <c r="UJD29" s="6"/>
      <c r="UJE29" s="6"/>
      <c r="UJF29" s="6"/>
      <c r="UJG29" s="6"/>
      <c r="UJH29" s="6"/>
      <c r="UJI29" s="6"/>
      <c r="UJJ29" s="6"/>
      <c r="UJK29" s="6"/>
      <c r="UJL29" s="6"/>
      <c r="UJM29" s="6"/>
      <c r="UJN29" s="6"/>
      <c r="UJO29" s="6"/>
      <c r="UJP29" s="6"/>
      <c r="UJQ29" s="6"/>
      <c r="UJR29" s="6"/>
      <c r="UJS29" s="6"/>
      <c r="UJT29" s="6"/>
      <c r="UJU29" s="6"/>
      <c r="UJV29" s="6"/>
      <c r="UJW29" s="6"/>
      <c r="UJX29" s="6"/>
      <c r="UJY29" s="6"/>
      <c r="UJZ29" s="6"/>
      <c r="UKA29" s="6"/>
      <c r="UKB29" s="6"/>
      <c r="UKC29" s="6"/>
      <c r="UKD29" s="6"/>
      <c r="UKE29" s="6"/>
      <c r="UKF29" s="6"/>
      <c r="UKG29" s="6"/>
      <c r="UKH29" s="6"/>
      <c r="UKI29" s="6"/>
      <c r="UKJ29" s="6"/>
      <c r="UKK29" s="6"/>
      <c r="UKL29" s="6"/>
      <c r="UKM29" s="6"/>
      <c r="UKN29" s="6"/>
      <c r="UKO29" s="6"/>
      <c r="UKP29" s="6"/>
      <c r="UKQ29" s="6"/>
      <c r="UKR29" s="6"/>
      <c r="UKS29" s="6"/>
      <c r="UKT29" s="6"/>
      <c r="UKU29" s="6"/>
      <c r="UKV29" s="6"/>
      <c r="UKW29" s="6"/>
      <c r="UKX29" s="6"/>
      <c r="UKY29" s="6"/>
      <c r="UKZ29" s="6"/>
      <c r="ULA29" s="6"/>
      <c r="ULB29" s="6"/>
      <c r="ULC29" s="6"/>
      <c r="ULD29" s="6"/>
      <c r="ULE29" s="6"/>
      <c r="ULF29" s="6"/>
      <c r="ULG29" s="6"/>
      <c r="ULH29" s="6"/>
      <c r="ULI29" s="6"/>
      <c r="ULJ29" s="6"/>
      <c r="ULK29" s="6"/>
      <c r="ULL29" s="6"/>
      <c r="ULM29" s="6"/>
      <c r="ULN29" s="6"/>
      <c r="ULO29" s="6"/>
      <c r="ULP29" s="6"/>
      <c r="ULQ29" s="6"/>
      <c r="ULR29" s="6"/>
      <c r="ULS29" s="6"/>
      <c r="ULT29" s="6"/>
      <c r="ULU29" s="6"/>
      <c r="ULV29" s="6"/>
      <c r="ULW29" s="6"/>
      <c r="ULX29" s="6"/>
      <c r="ULY29" s="6"/>
      <c r="ULZ29" s="6"/>
      <c r="UMA29" s="6"/>
      <c r="UMB29" s="6"/>
      <c r="UMC29" s="6"/>
      <c r="UMD29" s="6"/>
      <c r="UME29" s="6"/>
      <c r="UMF29" s="6"/>
      <c r="UMG29" s="6"/>
      <c r="UMH29" s="6"/>
      <c r="UMI29" s="6"/>
      <c r="UMJ29" s="6"/>
      <c r="UMK29" s="6"/>
      <c r="UML29" s="6"/>
      <c r="UMM29" s="6"/>
      <c r="UMN29" s="6"/>
      <c r="UMO29" s="6"/>
      <c r="UMP29" s="6"/>
      <c r="UMQ29" s="6"/>
      <c r="UMR29" s="6"/>
      <c r="UMS29" s="6"/>
      <c r="UMT29" s="6"/>
      <c r="UMU29" s="6"/>
      <c r="UMV29" s="6"/>
      <c r="UMW29" s="6"/>
      <c r="UMX29" s="6"/>
      <c r="UMY29" s="6"/>
      <c r="UMZ29" s="6"/>
      <c r="UNA29" s="6"/>
      <c r="UNB29" s="6"/>
      <c r="UNC29" s="6"/>
      <c r="UND29" s="6"/>
      <c r="UNE29" s="6"/>
      <c r="UNF29" s="6"/>
      <c r="UNG29" s="6"/>
      <c r="UNH29" s="6"/>
      <c r="UNI29" s="6"/>
      <c r="UNJ29" s="6"/>
      <c r="UNK29" s="6"/>
      <c r="UNL29" s="6"/>
      <c r="UNM29" s="6"/>
      <c r="UNN29" s="6"/>
      <c r="UNO29" s="6"/>
      <c r="UNP29" s="6"/>
      <c r="UNQ29" s="6"/>
      <c r="UNR29" s="6"/>
      <c r="UNS29" s="6"/>
      <c r="UNT29" s="6"/>
      <c r="UNU29" s="6"/>
      <c r="UNV29" s="6"/>
      <c r="UNW29" s="6"/>
      <c r="UNX29" s="6"/>
      <c r="UNY29" s="6"/>
      <c r="UNZ29" s="6"/>
      <c r="UOA29" s="6"/>
      <c r="UOB29" s="6"/>
      <c r="UOC29" s="6"/>
      <c r="UOD29" s="6"/>
      <c r="UOE29" s="6"/>
      <c r="UOF29" s="6"/>
      <c r="UOG29" s="6"/>
      <c r="UOH29" s="6"/>
      <c r="UOI29" s="6"/>
      <c r="UOJ29" s="6"/>
      <c r="UOK29" s="6"/>
      <c r="UOL29" s="6"/>
      <c r="UOM29" s="6"/>
      <c r="UON29" s="6"/>
      <c r="UOO29" s="6"/>
      <c r="UOP29" s="6"/>
      <c r="UOQ29" s="6"/>
      <c r="UOR29" s="6"/>
      <c r="UOS29" s="6"/>
      <c r="UOT29" s="6"/>
      <c r="UOU29" s="6"/>
      <c r="UOV29" s="6"/>
      <c r="UOW29" s="6"/>
      <c r="UOX29" s="6"/>
      <c r="UOY29" s="6"/>
      <c r="UOZ29" s="6"/>
      <c r="UPA29" s="6"/>
      <c r="UPB29" s="6"/>
      <c r="UPC29" s="6"/>
      <c r="UPD29" s="6"/>
      <c r="UPE29" s="6"/>
      <c r="UPF29" s="6"/>
      <c r="UPG29" s="6"/>
      <c r="UPH29" s="6"/>
      <c r="UPI29" s="6"/>
      <c r="UPJ29" s="6"/>
      <c r="UPK29" s="6"/>
      <c r="UPL29" s="6"/>
      <c r="UPM29" s="6"/>
      <c r="UPN29" s="6"/>
      <c r="UPO29" s="6"/>
      <c r="UPP29" s="6"/>
      <c r="UPQ29" s="6"/>
      <c r="UPR29" s="6"/>
      <c r="UPS29" s="6"/>
      <c r="UPT29" s="6"/>
      <c r="UPU29" s="6"/>
      <c r="UPV29" s="6"/>
      <c r="UPW29" s="6"/>
      <c r="UPX29" s="6"/>
      <c r="UPY29" s="6"/>
      <c r="UPZ29" s="6"/>
      <c r="UQA29" s="6"/>
      <c r="UQB29" s="6"/>
      <c r="UQC29" s="6"/>
      <c r="UQD29" s="6"/>
      <c r="UQE29" s="6"/>
      <c r="UQF29" s="6"/>
      <c r="UQG29" s="6"/>
      <c r="UQH29" s="6"/>
      <c r="UQI29" s="6"/>
      <c r="UQJ29" s="6"/>
      <c r="UQK29" s="6"/>
      <c r="UQL29" s="6"/>
      <c r="UQM29" s="6"/>
      <c r="UQN29" s="6"/>
      <c r="UQO29" s="6"/>
      <c r="UQP29" s="6"/>
      <c r="UQQ29" s="6"/>
      <c r="UQR29" s="6"/>
      <c r="UQS29" s="6"/>
      <c r="UQT29" s="6"/>
      <c r="UQU29" s="6"/>
      <c r="UQV29" s="6"/>
      <c r="UQW29" s="6"/>
      <c r="UQX29" s="6"/>
      <c r="UQY29" s="6"/>
      <c r="UQZ29" s="6"/>
      <c r="URA29" s="6"/>
      <c r="URB29" s="6"/>
      <c r="URC29" s="6"/>
      <c r="URD29" s="6"/>
      <c r="URE29" s="6"/>
      <c r="URF29" s="6"/>
      <c r="URG29" s="6"/>
      <c r="URH29" s="6"/>
      <c r="URI29" s="6"/>
      <c r="URJ29" s="6"/>
      <c r="URK29" s="6"/>
      <c r="URL29" s="6"/>
      <c r="URM29" s="6"/>
      <c r="URN29" s="6"/>
      <c r="URO29" s="6"/>
      <c r="URP29" s="6"/>
      <c r="URQ29" s="6"/>
      <c r="URR29" s="6"/>
      <c r="URS29" s="6"/>
      <c r="URT29" s="6"/>
      <c r="URU29" s="6"/>
      <c r="URV29" s="6"/>
      <c r="URW29" s="6"/>
      <c r="URX29" s="6"/>
      <c r="URY29" s="6"/>
      <c r="URZ29" s="6"/>
      <c r="USA29" s="6"/>
      <c r="USB29" s="6"/>
      <c r="USC29" s="6"/>
      <c r="USD29" s="6"/>
      <c r="USE29" s="6"/>
      <c r="USF29" s="6"/>
      <c r="USG29" s="6"/>
      <c r="USH29" s="6"/>
      <c r="USI29" s="6"/>
      <c r="USJ29" s="6"/>
      <c r="USK29" s="6"/>
      <c r="USL29" s="6"/>
      <c r="USM29" s="6"/>
      <c r="USN29" s="6"/>
      <c r="USO29" s="6"/>
      <c r="USP29" s="6"/>
      <c r="USQ29" s="6"/>
      <c r="USR29" s="6"/>
      <c r="USS29" s="6"/>
      <c r="UST29" s="6"/>
      <c r="USU29" s="6"/>
      <c r="USV29" s="6"/>
      <c r="USW29" s="6"/>
      <c r="USX29" s="6"/>
      <c r="USY29" s="6"/>
      <c r="USZ29" s="6"/>
      <c r="UTA29" s="6"/>
      <c r="UTB29" s="6"/>
      <c r="UTC29" s="6"/>
      <c r="UTD29" s="6"/>
      <c r="UTE29" s="6"/>
      <c r="UTF29" s="6"/>
      <c r="UTG29" s="6"/>
      <c r="UTH29" s="6"/>
      <c r="UTI29" s="6"/>
      <c r="UTJ29" s="6"/>
      <c r="UTK29" s="6"/>
      <c r="UTL29" s="6"/>
      <c r="UTM29" s="6"/>
      <c r="UTN29" s="6"/>
      <c r="UTO29" s="6"/>
      <c r="UTP29" s="6"/>
      <c r="UTQ29" s="6"/>
      <c r="UTR29" s="6"/>
      <c r="UTS29" s="6"/>
      <c r="UTT29" s="6"/>
      <c r="UTU29" s="6"/>
      <c r="UTV29" s="6"/>
      <c r="UTW29" s="6"/>
      <c r="UTX29" s="6"/>
      <c r="UTY29" s="6"/>
      <c r="UTZ29" s="6"/>
      <c r="UUA29" s="6"/>
      <c r="UUB29" s="6"/>
      <c r="UUC29" s="6"/>
      <c r="UUD29" s="6"/>
      <c r="UUE29" s="6"/>
      <c r="UUF29" s="6"/>
      <c r="UUG29" s="6"/>
      <c r="UUH29" s="6"/>
      <c r="UUI29" s="6"/>
      <c r="UUJ29" s="6"/>
      <c r="UUK29" s="6"/>
      <c r="UUL29" s="6"/>
      <c r="UUM29" s="6"/>
      <c r="UUN29" s="6"/>
      <c r="UUO29" s="6"/>
      <c r="UUP29" s="6"/>
      <c r="UUQ29" s="6"/>
      <c r="UUR29" s="6"/>
      <c r="UUS29" s="6"/>
      <c r="UUT29" s="6"/>
      <c r="UUU29" s="6"/>
      <c r="UUV29" s="6"/>
      <c r="UUW29" s="6"/>
      <c r="UUX29" s="6"/>
      <c r="UUY29" s="6"/>
      <c r="UUZ29" s="6"/>
      <c r="UVA29" s="6"/>
      <c r="UVB29" s="6"/>
      <c r="UVC29" s="6"/>
      <c r="UVD29" s="6"/>
      <c r="UVE29" s="6"/>
      <c r="UVF29" s="6"/>
      <c r="UVG29" s="6"/>
      <c r="UVH29" s="6"/>
      <c r="UVI29" s="6"/>
      <c r="UVJ29" s="6"/>
      <c r="UVK29" s="6"/>
      <c r="UVL29" s="6"/>
      <c r="UVM29" s="6"/>
      <c r="UVN29" s="6"/>
      <c r="UVO29" s="6"/>
      <c r="UVP29" s="6"/>
      <c r="UVQ29" s="6"/>
      <c r="UVR29" s="6"/>
      <c r="UVS29" s="6"/>
      <c r="UVT29" s="6"/>
      <c r="UVU29" s="6"/>
      <c r="UVV29" s="6"/>
      <c r="UVW29" s="6"/>
      <c r="UVX29" s="6"/>
      <c r="UVY29" s="6"/>
      <c r="UVZ29" s="6"/>
      <c r="UWA29" s="6"/>
      <c r="UWB29" s="6"/>
      <c r="UWC29" s="6"/>
      <c r="UWD29" s="6"/>
      <c r="UWE29" s="6"/>
      <c r="UWF29" s="6"/>
      <c r="UWG29" s="6"/>
      <c r="UWH29" s="6"/>
      <c r="UWI29" s="6"/>
      <c r="UWJ29" s="6"/>
      <c r="UWK29" s="6"/>
      <c r="UWL29" s="6"/>
      <c r="UWM29" s="6"/>
      <c r="UWN29" s="6"/>
      <c r="UWO29" s="6"/>
      <c r="UWP29" s="6"/>
      <c r="UWQ29" s="6"/>
      <c r="UWR29" s="6"/>
      <c r="UWS29" s="6"/>
      <c r="UWT29" s="6"/>
      <c r="UWU29" s="6"/>
      <c r="UWV29" s="6"/>
      <c r="UWW29" s="6"/>
      <c r="UWX29" s="6"/>
      <c r="UWY29" s="6"/>
      <c r="UWZ29" s="6"/>
      <c r="UXA29" s="6"/>
      <c r="UXB29" s="6"/>
      <c r="UXC29" s="6"/>
      <c r="UXD29" s="6"/>
      <c r="UXE29" s="6"/>
      <c r="UXF29" s="6"/>
      <c r="UXG29" s="6"/>
      <c r="UXH29" s="6"/>
      <c r="UXI29" s="6"/>
      <c r="UXJ29" s="6"/>
      <c r="UXK29" s="6"/>
      <c r="UXL29" s="6"/>
      <c r="UXM29" s="6"/>
      <c r="UXN29" s="6"/>
      <c r="UXO29" s="6"/>
      <c r="UXP29" s="6"/>
      <c r="UXQ29" s="6"/>
      <c r="UXR29" s="6"/>
      <c r="UXS29" s="6"/>
      <c r="UXT29" s="6"/>
      <c r="UXU29" s="6"/>
      <c r="UXV29" s="6"/>
      <c r="UXW29" s="6"/>
      <c r="UXX29" s="6"/>
      <c r="UXY29" s="6"/>
      <c r="UXZ29" s="6"/>
      <c r="UYA29" s="6"/>
      <c r="UYB29" s="6"/>
      <c r="UYC29" s="6"/>
      <c r="UYD29" s="6"/>
      <c r="UYE29" s="6"/>
      <c r="UYF29" s="6"/>
      <c r="UYG29" s="6"/>
      <c r="UYH29" s="6"/>
      <c r="UYI29" s="6"/>
      <c r="UYJ29" s="6"/>
      <c r="UYK29" s="6"/>
      <c r="UYL29" s="6"/>
      <c r="UYM29" s="6"/>
      <c r="UYN29" s="6"/>
      <c r="UYO29" s="6"/>
      <c r="UYP29" s="6"/>
      <c r="UYQ29" s="6"/>
      <c r="UYR29" s="6"/>
      <c r="UYS29" s="6"/>
      <c r="UYT29" s="6"/>
      <c r="UYU29" s="6"/>
      <c r="UYV29" s="6"/>
      <c r="UYW29" s="6"/>
      <c r="UYX29" s="6"/>
      <c r="UYY29" s="6"/>
      <c r="UYZ29" s="6"/>
      <c r="UZA29" s="6"/>
      <c r="UZB29" s="6"/>
      <c r="UZC29" s="6"/>
      <c r="UZD29" s="6"/>
      <c r="UZE29" s="6"/>
      <c r="UZF29" s="6"/>
      <c r="UZG29" s="6"/>
      <c r="UZH29" s="6"/>
      <c r="UZI29" s="6"/>
      <c r="UZJ29" s="6"/>
      <c r="UZK29" s="6"/>
      <c r="UZL29" s="6"/>
      <c r="UZM29" s="6"/>
      <c r="UZN29" s="6"/>
      <c r="UZO29" s="6"/>
      <c r="UZP29" s="6"/>
      <c r="UZQ29" s="6"/>
      <c r="UZR29" s="6"/>
      <c r="UZS29" s="6"/>
      <c r="UZT29" s="6"/>
      <c r="UZU29" s="6"/>
      <c r="UZV29" s="6"/>
      <c r="UZW29" s="6"/>
      <c r="UZX29" s="6"/>
      <c r="UZY29" s="6"/>
      <c r="UZZ29" s="6"/>
      <c r="VAA29" s="6"/>
      <c r="VAB29" s="6"/>
      <c r="VAC29" s="6"/>
      <c r="VAD29" s="6"/>
      <c r="VAE29" s="6"/>
      <c r="VAF29" s="6"/>
      <c r="VAG29" s="6"/>
      <c r="VAH29" s="6"/>
      <c r="VAI29" s="6"/>
      <c r="VAJ29" s="6"/>
      <c r="VAK29" s="6"/>
      <c r="VAL29" s="6"/>
      <c r="VAM29" s="6"/>
      <c r="VAN29" s="6"/>
      <c r="VAO29" s="6"/>
      <c r="VAP29" s="6"/>
      <c r="VAQ29" s="6"/>
      <c r="VAR29" s="6"/>
      <c r="VAS29" s="6"/>
      <c r="VAT29" s="6"/>
      <c r="VAU29" s="6"/>
      <c r="VAV29" s="6"/>
      <c r="VAW29" s="6"/>
      <c r="VAX29" s="6"/>
      <c r="VAY29" s="6"/>
      <c r="VAZ29" s="6"/>
      <c r="VBA29" s="6"/>
      <c r="VBB29" s="6"/>
      <c r="VBC29" s="6"/>
      <c r="VBD29" s="6"/>
      <c r="VBE29" s="6"/>
      <c r="VBF29" s="6"/>
      <c r="VBG29" s="6"/>
      <c r="VBH29" s="6"/>
      <c r="VBI29" s="6"/>
      <c r="VBJ29" s="6"/>
      <c r="VBK29" s="6"/>
      <c r="VBL29" s="6"/>
      <c r="VBM29" s="6"/>
      <c r="VBN29" s="6"/>
      <c r="VBO29" s="6"/>
      <c r="VBP29" s="6"/>
      <c r="VBQ29" s="6"/>
      <c r="VBR29" s="6"/>
      <c r="VBS29" s="6"/>
      <c r="VBT29" s="6"/>
      <c r="VBU29" s="6"/>
      <c r="VBV29" s="6"/>
      <c r="VBW29" s="6"/>
      <c r="VBX29" s="6"/>
      <c r="VBY29" s="6"/>
      <c r="VBZ29" s="6"/>
      <c r="VCA29" s="6"/>
      <c r="VCB29" s="6"/>
      <c r="VCC29" s="6"/>
      <c r="VCD29" s="6"/>
      <c r="VCE29" s="6"/>
      <c r="VCF29" s="6"/>
      <c r="VCG29" s="6"/>
      <c r="VCH29" s="6"/>
      <c r="VCI29" s="6"/>
      <c r="VCJ29" s="6"/>
      <c r="VCK29" s="6"/>
      <c r="VCL29" s="6"/>
      <c r="VCM29" s="6"/>
      <c r="VCN29" s="6"/>
      <c r="VCO29" s="6"/>
      <c r="VCP29" s="6"/>
      <c r="VCQ29" s="6"/>
      <c r="VCR29" s="6"/>
      <c r="VCS29" s="6"/>
      <c r="VCT29" s="6"/>
      <c r="VCU29" s="6"/>
      <c r="VCV29" s="6"/>
      <c r="VCW29" s="6"/>
      <c r="VCX29" s="6"/>
      <c r="VCY29" s="6"/>
      <c r="VCZ29" s="6"/>
      <c r="VDA29" s="6"/>
      <c r="VDB29" s="6"/>
      <c r="VDC29" s="6"/>
      <c r="VDD29" s="6"/>
      <c r="VDE29" s="6"/>
      <c r="VDF29" s="6"/>
      <c r="VDG29" s="6"/>
      <c r="VDH29" s="6"/>
      <c r="VDI29" s="6"/>
      <c r="VDJ29" s="6"/>
      <c r="VDK29" s="6"/>
      <c r="VDL29" s="6"/>
      <c r="VDM29" s="6"/>
      <c r="VDN29" s="6"/>
      <c r="VDO29" s="6"/>
      <c r="VDP29" s="6"/>
      <c r="VDQ29" s="6"/>
      <c r="VDR29" s="6"/>
      <c r="VDS29" s="6"/>
      <c r="VDT29" s="6"/>
      <c r="VDU29" s="6"/>
      <c r="VDV29" s="6"/>
      <c r="VDW29" s="6"/>
      <c r="VDX29" s="6"/>
      <c r="VDY29" s="6"/>
      <c r="VDZ29" s="6"/>
      <c r="VEA29" s="6"/>
      <c r="VEB29" s="6"/>
      <c r="VEC29" s="6"/>
      <c r="VED29" s="6"/>
      <c r="VEE29" s="6"/>
      <c r="VEF29" s="6"/>
      <c r="VEG29" s="6"/>
      <c r="VEH29" s="6"/>
      <c r="VEI29" s="6"/>
      <c r="VEJ29" s="6"/>
      <c r="VEK29" s="6"/>
      <c r="VEL29" s="6"/>
      <c r="VEM29" s="6"/>
      <c r="VEN29" s="6"/>
      <c r="VEO29" s="6"/>
      <c r="VEP29" s="6"/>
      <c r="VEQ29" s="6"/>
      <c r="VER29" s="6"/>
      <c r="VES29" s="6"/>
      <c r="VET29" s="6"/>
      <c r="VEU29" s="6"/>
      <c r="VEV29" s="6"/>
      <c r="VEW29" s="6"/>
      <c r="VEX29" s="6"/>
      <c r="VEY29" s="6"/>
      <c r="VEZ29" s="6"/>
      <c r="VFA29" s="6"/>
      <c r="VFB29" s="6"/>
      <c r="VFC29" s="6"/>
      <c r="VFD29" s="6"/>
      <c r="VFE29" s="6"/>
      <c r="VFF29" s="6"/>
      <c r="VFG29" s="6"/>
      <c r="VFH29" s="6"/>
      <c r="VFI29" s="6"/>
      <c r="VFJ29" s="6"/>
      <c r="VFK29" s="6"/>
      <c r="VFL29" s="6"/>
      <c r="VFM29" s="6"/>
      <c r="VFN29" s="6"/>
      <c r="VFO29" s="6"/>
      <c r="VFP29" s="6"/>
      <c r="VFQ29" s="6"/>
      <c r="VFR29" s="6"/>
      <c r="VFS29" s="6"/>
      <c r="VFT29" s="6"/>
      <c r="VFU29" s="6"/>
      <c r="VFV29" s="6"/>
      <c r="VFW29" s="6"/>
      <c r="VFX29" s="6"/>
      <c r="VFY29" s="6"/>
      <c r="VFZ29" s="6"/>
      <c r="VGA29" s="6"/>
      <c r="VGB29" s="6"/>
      <c r="VGC29" s="6"/>
      <c r="VGD29" s="6"/>
      <c r="VGE29" s="6"/>
      <c r="VGF29" s="6"/>
      <c r="VGG29" s="6"/>
      <c r="VGH29" s="6"/>
      <c r="VGI29" s="6"/>
      <c r="VGJ29" s="6"/>
      <c r="VGK29" s="6"/>
      <c r="VGL29" s="6"/>
      <c r="VGM29" s="6"/>
      <c r="VGN29" s="6"/>
      <c r="VGO29" s="6"/>
      <c r="VGP29" s="6"/>
      <c r="VGQ29" s="6"/>
      <c r="VGR29" s="6"/>
      <c r="VGS29" s="6"/>
      <c r="VGT29" s="6"/>
      <c r="VGU29" s="6"/>
      <c r="VGV29" s="6"/>
      <c r="VGW29" s="6"/>
      <c r="VGX29" s="6"/>
      <c r="VGY29" s="6"/>
      <c r="VGZ29" s="6"/>
      <c r="VHA29" s="6"/>
      <c r="VHB29" s="6"/>
      <c r="VHC29" s="6"/>
      <c r="VHD29" s="6"/>
      <c r="VHE29" s="6"/>
      <c r="VHF29" s="6"/>
      <c r="VHG29" s="6"/>
      <c r="VHH29" s="6"/>
      <c r="VHI29" s="6"/>
      <c r="VHJ29" s="6"/>
      <c r="VHK29" s="6"/>
      <c r="VHL29" s="6"/>
      <c r="VHM29" s="6"/>
      <c r="VHN29" s="6"/>
      <c r="VHO29" s="6"/>
      <c r="VHP29" s="6"/>
      <c r="VHQ29" s="6"/>
      <c r="VHR29" s="6"/>
      <c r="VHS29" s="6"/>
      <c r="VHT29" s="6"/>
      <c r="VHU29" s="6"/>
      <c r="VHV29" s="6"/>
      <c r="VHW29" s="6"/>
      <c r="VHX29" s="6"/>
      <c r="VHY29" s="6"/>
      <c r="VHZ29" s="6"/>
      <c r="VIA29" s="6"/>
      <c r="VIB29" s="6"/>
      <c r="VIC29" s="6"/>
      <c r="VID29" s="6"/>
      <c r="VIE29" s="6"/>
      <c r="VIF29" s="6"/>
      <c r="VIG29" s="6"/>
      <c r="VIH29" s="6"/>
      <c r="VII29" s="6"/>
      <c r="VIJ29" s="6"/>
      <c r="VIK29" s="6"/>
      <c r="VIL29" s="6"/>
      <c r="VIM29" s="6"/>
      <c r="VIN29" s="6"/>
      <c r="VIO29" s="6"/>
      <c r="VIP29" s="6"/>
      <c r="VIQ29" s="6"/>
      <c r="VIR29" s="6"/>
      <c r="VIS29" s="6"/>
      <c r="VIT29" s="6"/>
      <c r="VIU29" s="6"/>
      <c r="VIV29" s="6"/>
      <c r="VIW29" s="6"/>
      <c r="VIX29" s="6"/>
      <c r="VIY29" s="6"/>
      <c r="VIZ29" s="6"/>
      <c r="VJA29" s="6"/>
      <c r="VJB29" s="6"/>
      <c r="VJC29" s="6"/>
      <c r="VJD29" s="6"/>
      <c r="VJE29" s="6"/>
      <c r="VJF29" s="6"/>
      <c r="VJG29" s="6"/>
      <c r="VJH29" s="6"/>
      <c r="VJI29" s="6"/>
      <c r="VJJ29" s="6"/>
      <c r="VJK29" s="6"/>
      <c r="VJL29" s="6"/>
      <c r="VJM29" s="6"/>
      <c r="VJN29" s="6"/>
      <c r="VJO29" s="6"/>
      <c r="VJP29" s="6"/>
      <c r="VJQ29" s="6"/>
      <c r="VJR29" s="6"/>
      <c r="VJS29" s="6"/>
      <c r="VJT29" s="6"/>
      <c r="VJU29" s="6"/>
      <c r="VJV29" s="6"/>
      <c r="VJW29" s="6"/>
      <c r="VJX29" s="6"/>
      <c r="VJY29" s="6"/>
      <c r="VJZ29" s="6"/>
      <c r="VKA29" s="6"/>
      <c r="VKB29" s="6"/>
      <c r="VKC29" s="6"/>
      <c r="VKD29" s="6"/>
      <c r="VKE29" s="6"/>
      <c r="VKF29" s="6"/>
      <c r="VKG29" s="6"/>
      <c r="VKH29" s="6"/>
      <c r="VKI29" s="6"/>
      <c r="VKJ29" s="6"/>
      <c r="VKK29" s="6"/>
      <c r="VKL29" s="6"/>
      <c r="VKM29" s="6"/>
      <c r="VKN29" s="6"/>
      <c r="VKO29" s="6"/>
      <c r="VKP29" s="6"/>
      <c r="VKQ29" s="6"/>
      <c r="VKR29" s="6"/>
      <c r="VKS29" s="6"/>
      <c r="VKT29" s="6"/>
      <c r="VKU29" s="6"/>
      <c r="VKV29" s="6"/>
      <c r="VKW29" s="6"/>
      <c r="VKX29" s="6"/>
      <c r="VKY29" s="6"/>
      <c r="VKZ29" s="6"/>
      <c r="VLA29" s="6"/>
      <c r="VLB29" s="6"/>
      <c r="VLC29" s="6"/>
      <c r="VLD29" s="6"/>
      <c r="VLE29" s="6"/>
      <c r="VLF29" s="6"/>
      <c r="VLG29" s="6"/>
      <c r="VLH29" s="6"/>
      <c r="VLI29" s="6"/>
      <c r="VLJ29" s="6"/>
      <c r="VLK29" s="6"/>
      <c r="VLL29" s="6"/>
      <c r="VLM29" s="6"/>
      <c r="VLN29" s="6"/>
      <c r="VLO29" s="6"/>
      <c r="VLP29" s="6"/>
      <c r="VLQ29" s="6"/>
      <c r="VLR29" s="6"/>
      <c r="VLS29" s="6"/>
      <c r="VLT29" s="6"/>
      <c r="VLU29" s="6"/>
      <c r="VLV29" s="6"/>
      <c r="VLW29" s="6"/>
      <c r="VLX29" s="6"/>
      <c r="VLY29" s="6"/>
      <c r="VLZ29" s="6"/>
      <c r="VMA29" s="6"/>
      <c r="VMB29" s="6"/>
      <c r="VMC29" s="6"/>
      <c r="VMD29" s="6"/>
      <c r="VME29" s="6"/>
      <c r="VMF29" s="6"/>
      <c r="VMG29" s="6"/>
      <c r="VMH29" s="6"/>
      <c r="VMI29" s="6"/>
      <c r="VMJ29" s="6"/>
      <c r="VMK29" s="6"/>
      <c r="VML29" s="6"/>
      <c r="VMM29" s="6"/>
      <c r="VMN29" s="6"/>
      <c r="VMO29" s="6"/>
      <c r="VMP29" s="6"/>
      <c r="VMQ29" s="6"/>
      <c r="VMR29" s="6"/>
      <c r="VMS29" s="6"/>
      <c r="VMT29" s="6"/>
      <c r="VMU29" s="6"/>
      <c r="VMV29" s="6"/>
      <c r="VMW29" s="6"/>
      <c r="VMX29" s="6"/>
      <c r="VMY29" s="6"/>
      <c r="VMZ29" s="6"/>
      <c r="VNA29" s="6"/>
      <c r="VNB29" s="6"/>
      <c r="VNC29" s="6"/>
      <c r="VND29" s="6"/>
      <c r="VNE29" s="6"/>
      <c r="VNF29" s="6"/>
      <c r="VNG29" s="6"/>
      <c r="VNH29" s="6"/>
      <c r="VNI29" s="6"/>
      <c r="VNJ29" s="6"/>
      <c r="VNK29" s="6"/>
      <c r="VNL29" s="6"/>
      <c r="VNM29" s="6"/>
      <c r="VNN29" s="6"/>
      <c r="VNO29" s="6"/>
      <c r="VNP29" s="6"/>
      <c r="VNQ29" s="6"/>
      <c r="VNR29" s="6"/>
      <c r="VNS29" s="6"/>
      <c r="VNT29" s="6"/>
      <c r="VNU29" s="6"/>
      <c r="VNV29" s="6"/>
      <c r="VNW29" s="6"/>
      <c r="VNX29" s="6"/>
      <c r="VNY29" s="6"/>
      <c r="VNZ29" s="6"/>
      <c r="VOA29" s="6"/>
      <c r="VOB29" s="6"/>
      <c r="VOC29" s="6"/>
      <c r="VOD29" s="6"/>
      <c r="VOE29" s="6"/>
      <c r="VOF29" s="6"/>
      <c r="VOG29" s="6"/>
      <c r="VOH29" s="6"/>
      <c r="VOI29" s="6"/>
      <c r="VOJ29" s="6"/>
      <c r="VOK29" s="6"/>
      <c r="VOL29" s="6"/>
      <c r="VOM29" s="6"/>
      <c r="VON29" s="6"/>
      <c r="VOO29" s="6"/>
      <c r="VOP29" s="6"/>
      <c r="VOQ29" s="6"/>
      <c r="VOR29" s="6"/>
      <c r="VOS29" s="6"/>
      <c r="VOT29" s="6"/>
      <c r="VOU29" s="6"/>
      <c r="VOV29" s="6"/>
      <c r="VOW29" s="6"/>
      <c r="VOX29" s="6"/>
      <c r="VOY29" s="6"/>
      <c r="VOZ29" s="6"/>
      <c r="VPA29" s="6"/>
      <c r="VPB29" s="6"/>
      <c r="VPC29" s="6"/>
      <c r="VPD29" s="6"/>
      <c r="VPE29" s="6"/>
      <c r="VPF29" s="6"/>
      <c r="VPG29" s="6"/>
      <c r="VPH29" s="6"/>
      <c r="VPI29" s="6"/>
      <c r="VPJ29" s="6"/>
      <c r="VPK29" s="6"/>
      <c r="VPL29" s="6"/>
      <c r="VPM29" s="6"/>
      <c r="VPN29" s="6"/>
      <c r="VPO29" s="6"/>
      <c r="VPP29" s="6"/>
      <c r="VPQ29" s="6"/>
      <c r="VPR29" s="6"/>
      <c r="VPS29" s="6"/>
      <c r="VPT29" s="6"/>
      <c r="VPU29" s="6"/>
      <c r="VPV29" s="6"/>
      <c r="VPW29" s="6"/>
      <c r="VPX29" s="6"/>
      <c r="VPY29" s="6"/>
      <c r="VPZ29" s="6"/>
      <c r="VQA29" s="6"/>
      <c r="VQB29" s="6"/>
      <c r="VQC29" s="6"/>
      <c r="VQD29" s="6"/>
      <c r="VQE29" s="6"/>
      <c r="VQF29" s="6"/>
      <c r="VQG29" s="6"/>
      <c r="VQH29" s="6"/>
      <c r="VQI29" s="6"/>
      <c r="VQJ29" s="6"/>
      <c r="VQK29" s="6"/>
      <c r="VQL29" s="6"/>
      <c r="VQM29" s="6"/>
      <c r="VQN29" s="6"/>
      <c r="VQO29" s="6"/>
      <c r="VQP29" s="6"/>
      <c r="VQQ29" s="6"/>
      <c r="VQR29" s="6"/>
      <c r="VQS29" s="6"/>
      <c r="VQT29" s="6"/>
      <c r="VQU29" s="6"/>
      <c r="VQV29" s="6"/>
      <c r="VQW29" s="6"/>
      <c r="VQX29" s="6"/>
      <c r="VQY29" s="6"/>
      <c r="VQZ29" s="6"/>
      <c r="VRA29" s="6"/>
      <c r="VRB29" s="6"/>
      <c r="VRC29" s="6"/>
      <c r="VRD29" s="6"/>
      <c r="VRE29" s="6"/>
      <c r="VRF29" s="6"/>
      <c r="VRG29" s="6"/>
      <c r="VRH29" s="6"/>
      <c r="VRI29" s="6"/>
      <c r="VRJ29" s="6"/>
      <c r="VRK29" s="6"/>
      <c r="VRL29" s="6"/>
      <c r="VRM29" s="6"/>
      <c r="VRN29" s="6"/>
      <c r="VRO29" s="6"/>
      <c r="VRP29" s="6"/>
      <c r="VRQ29" s="6"/>
      <c r="VRR29" s="6"/>
      <c r="VRS29" s="6"/>
      <c r="VRT29" s="6"/>
      <c r="VRU29" s="6"/>
      <c r="VRV29" s="6"/>
      <c r="VRW29" s="6"/>
      <c r="VRX29" s="6"/>
      <c r="VRY29" s="6"/>
      <c r="VRZ29" s="6"/>
      <c r="VSA29" s="6"/>
      <c r="VSB29" s="6"/>
      <c r="VSC29" s="6"/>
      <c r="VSD29" s="6"/>
      <c r="VSE29" s="6"/>
      <c r="VSF29" s="6"/>
      <c r="VSG29" s="6"/>
      <c r="VSH29" s="6"/>
      <c r="VSI29" s="6"/>
      <c r="VSJ29" s="6"/>
      <c r="VSK29" s="6"/>
      <c r="VSL29" s="6"/>
      <c r="VSM29" s="6"/>
      <c r="VSN29" s="6"/>
      <c r="VSO29" s="6"/>
      <c r="VSP29" s="6"/>
      <c r="VSQ29" s="6"/>
      <c r="VSR29" s="6"/>
      <c r="VSS29" s="6"/>
      <c r="VST29" s="6"/>
      <c r="VSU29" s="6"/>
      <c r="VSV29" s="6"/>
      <c r="VSW29" s="6"/>
      <c r="VSX29" s="6"/>
      <c r="VSY29" s="6"/>
      <c r="VSZ29" s="6"/>
      <c r="VTA29" s="6"/>
      <c r="VTB29" s="6"/>
      <c r="VTC29" s="6"/>
      <c r="VTD29" s="6"/>
      <c r="VTE29" s="6"/>
      <c r="VTF29" s="6"/>
      <c r="VTG29" s="6"/>
      <c r="VTH29" s="6"/>
      <c r="VTI29" s="6"/>
      <c r="VTJ29" s="6"/>
      <c r="VTK29" s="6"/>
      <c r="VTL29" s="6"/>
      <c r="VTM29" s="6"/>
      <c r="VTN29" s="6"/>
      <c r="VTO29" s="6"/>
      <c r="VTP29" s="6"/>
      <c r="VTQ29" s="6"/>
      <c r="VTR29" s="6"/>
      <c r="VTS29" s="6"/>
      <c r="VTT29" s="6"/>
      <c r="VTU29" s="6"/>
      <c r="VTV29" s="6"/>
      <c r="VTW29" s="6"/>
      <c r="VTX29" s="6"/>
      <c r="VTY29" s="6"/>
      <c r="VTZ29" s="6"/>
      <c r="VUA29" s="6"/>
      <c r="VUB29" s="6"/>
      <c r="VUC29" s="6"/>
      <c r="VUD29" s="6"/>
      <c r="VUE29" s="6"/>
      <c r="VUF29" s="6"/>
      <c r="VUG29" s="6"/>
      <c r="VUH29" s="6"/>
      <c r="VUI29" s="6"/>
      <c r="VUJ29" s="6"/>
      <c r="VUK29" s="6"/>
      <c r="VUL29" s="6"/>
      <c r="VUM29" s="6"/>
      <c r="VUN29" s="6"/>
      <c r="VUO29" s="6"/>
      <c r="VUP29" s="6"/>
      <c r="VUQ29" s="6"/>
      <c r="VUR29" s="6"/>
      <c r="VUS29" s="6"/>
      <c r="VUT29" s="6"/>
      <c r="VUU29" s="6"/>
      <c r="VUV29" s="6"/>
      <c r="VUW29" s="6"/>
      <c r="VUX29" s="6"/>
      <c r="VUY29" s="6"/>
      <c r="VUZ29" s="6"/>
      <c r="VVA29" s="6"/>
      <c r="VVB29" s="6"/>
      <c r="VVC29" s="6"/>
      <c r="VVD29" s="6"/>
      <c r="VVE29" s="6"/>
      <c r="VVF29" s="6"/>
      <c r="VVG29" s="6"/>
      <c r="VVH29" s="6"/>
      <c r="VVI29" s="6"/>
      <c r="VVJ29" s="6"/>
      <c r="VVK29" s="6"/>
      <c r="VVL29" s="6"/>
      <c r="VVM29" s="6"/>
      <c r="VVN29" s="6"/>
      <c r="VVO29" s="6"/>
      <c r="VVP29" s="6"/>
      <c r="VVQ29" s="6"/>
      <c r="VVR29" s="6"/>
      <c r="VVS29" s="6"/>
      <c r="VVT29" s="6"/>
      <c r="VVU29" s="6"/>
      <c r="VVV29" s="6"/>
      <c r="VVW29" s="6"/>
      <c r="VVX29" s="6"/>
      <c r="VVY29" s="6"/>
      <c r="VVZ29" s="6"/>
      <c r="VWA29" s="6"/>
      <c r="VWB29" s="6"/>
      <c r="VWC29" s="6"/>
      <c r="VWD29" s="6"/>
      <c r="VWE29" s="6"/>
      <c r="VWF29" s="6"/>
      <c r="VWG29" s="6"/>
      <c r="VWH29" s="6"/>
      <c r="VWI29" s="6"/>
      <c r="VWJ29" s="6"/>
      <c r="VWK29" s="6"/>
      <c r="VWL29" s="6"/>
      <c r="VWM29" s="6"/>
      <c r="VWN29" s="6"/>
      <c r="VWO29" s="6"/>
      <c r="VWP29" s="6"/>
      <c r="VWQ29" s="6"/>
      <c r="VWR29" s="6"/>
      <c r="VWS29" s="6"/>
      <c r="VWT29" s="6"/>
      <c r="VWU29" s="6"/>
      <c r="VWV29" s="6"/>
      <c r="VWW29" s="6"/>
      <c r="VWX29" s="6"/>
      <c r="VWY29" s="6"/>
      <c r="VWZ29" s="6"/>
      <c r="VXA29" s="6"/>
      <c r="VXB29" s="6"/>
      <c r="VXC29" s="6"/>
      <c r="VXD29" s="6"/>
      <c r="VXE29" s="6"/>
      <c r="VXF29" s="6"/>
      <c r="VXG29" s="6"/>
      <c r="VXH29" s="6"/>
      <c r="VXI29" s="6"/>
      <c r="VXJ29" s="6"/>
      <c r="VXK29" s="6"/>
      <c r="VXL29" s="6"/>
      <c r="VXM29" s="6"/>
      <c r="VXN29" s="6"/>
      <c r="VXO29" s="6"/>
      <c r="VXP29" s="6"/>
      <c r="VXQ29" s="6"/>
      <c r="VXR29" s="6"/>
      <c r="VXS29" s="6"/>
      <c r="VXT29" s="6"/>
      <c r="VXU29" s="6"/>
      <c r="VXV29" s="6"/>
      <c r="VXW29" s="6"/>
      <c r="VXX29" s="6"/>
      <c r="VXY29" s="6"/>
      <c r="VXZ29" s="6"/>
      <c r="VYA29" s="6"/>
      <c r="VYB29" s="6"/>
      <c r="VYC29" s="6"/>
      <c r="VYD29" s="6"/>
      <c r="VYE29" s="6"/>
      <c r="VYF29" s="6"/>
      <c r="VYG29" s="6"/>
      <c r="VYH29" s="6"/>
      <c r="VYI29" s="6"/>
      <c r="VYJ29" s="6"/>
      <c r="VYK29" s="6"/>
      <c r="VYL29" s="6"/>
      <c r="VYM29" s="6"/>
      <c r="VYN29" s="6"/>
      <c r="VYO29" s="6"/>
      <c r="VYP29" s="6"/>
      <c r="VYQ29" s="6"/>
      <c r="VYR29" s="6"/>
      <c r="VYS29" s="6"/>
      <c r="VYT29" s="6"/>
      <c r="VYU29" s="6"/>
      <c r="VYV29" s="6"/>
      <c r="VYW29" s="6"/>
      <c r="VYX29" s="6"/>
      <c r="VYY29" s="6"/>
      <c r="VYZ29" s="6"/>
      <c r="VZA29" s="6"/>
      <c r="VZB29" s="6"/>
      <c r="VZC29" s="6"/>
      <c r="VZD29" s="6"/>
      <c r="VZE29" s="6"/>
      <c r="VZF29" s="6"/>
      <c r="VZG29" s="6"/>
      <c r="VZH29" s="6"/>
      <c r="VZI29" s="6"/>
      <c r="VZJ29" s="6"/>
      <c r="VZK29" s="6"/>
      <c r="VZL29" s="6"/>
      <c r="VZM29" s="6"/>
      <c r="VZN29" s="6"/>
      <c r="VZO29" s="6"/>
      <c r="VZP29" s="6"/>
      <c r="VZQ29" s="6"/>
      <c r="VZR29" s="6"/>
      <c r="VZS29" s="6"/>
      <c r="VZT29" s="6"/>
      <c r="VZU29" s="6"/>
      <c r="VZV29" s="6"/>
      <c r="VZW29" s="6"/>
      <c r="VZX29" s="6"/>
      <c r="VZY29" s="6"/>
      <c r="VZZ29" s="6"/>
      <c r="WAA29" s="6"/>
      <c r="WAB29" s="6"/>
      <c r="WAC29" s="6"/>
      <c r="WAD29" s="6"/>
      <c r="WAE29" s="6"/>
      <c r="WAF29" s="6"/>
      <c r="WAG29" s="6"/>
      <c r="WAH29" s="6"/>
      <c r="WAI29" s="6"/>
      <c r="WAJ29" s="6"/>
      <c r="WAK29" s="6"/>
      <c r="WAL29" s="6"/>
      <c r="WAM29" s="6"/>
      <c r="WAN29" s="6"/>
      <c r="WAO29" s="6"/>
      <c r="WAP29" s="6"/>
      <c r="WAQ29" s="6"/>
      <c r="WAR29" s="6"/>
      <c r="WAS29" s="6"/>
      <c r="WAT29" s="6"/>
      <c r="WAU29" s="6"/>
      <c r="WAV29" s="6"/>
      <c r="WAW29" s="6"/>
      <c r="WAX29" s="6"/>
      <c r="WAY29" s="6"/>
      <c r="WAZ29" s="6"/>
      <c r="WBA29" s="6"/>
      <c r="WBB29" s="6"/>
      <c r="WBC29" s="6"/>
      <c r="WBD29" s="6"/>
      <c r="WBE29" s="6"/>
      <c r="WBF29" s="6"/>
      <c r="WBG29" s="6"/>
      <c r="WBH29" s="6"/>
      <c r="WBI29" s="6"/>
      <c r="WBJ29" s="6"/>
      <c r="WBK29" s="6"/>
      <c r="WBL29" s="6"/>
      <c r="WBM29" s="6"/>
      <c r="WBN29" s="6"/>
      <c r="WBO29" s="6"/>
      <c r="WBP29" s="6"/>
      <c r="WBQ29" s="6"/>
      <c r="WBR29" s="6"/>
      <c r="WBS29" s="6"/>
      <c r="WBT29" s="6"/>
      <c r="WBU29" s="6"/>
      <c r="WBV29" s="6"/>
      <c r="WBW29" s="6"/>
      <c r="WBX29" s="6"/>
      <c r="WBY29" s="6"/>
      <c r="WBZ29" s="6"/>
      <c r="WCA29" s="6"/>
      <c r="WCB29" s="6"/>
      <c r="WCC29" s="6"/>
      <c r="WCD29" s="6"/>
      <c r="WCE29" s="6"/>
      <c r="WCF29" s="6"/>
      <c r="WCG29" s="6"/>
      <c r="WCH29" s="6"/>
      <c r="WCI29" s="6"/>
      <c r="WCJ29" s="6"/>
      <c r="WCK29" s="6"/>
      <c r="WCL29" s="6"/>
      <c r="WCM29" s="6"/>
      <c r="WCN29" s="6"/>
      <c r="WCO29" s="6"/>
      <c r="WCP29" s="6"/>
      <c r="WCQ29" s="6"/>
      <c r="WCR29" s="6"/>
      <c r="WCS29" s="6"/>
      <c r="WCT29" s="6"/>
      <c r="WCU29" s="6"/>
      <c r="WCV29" s="6"/>
      <c r="WCW29" s="6"/>
      <c r="WCX29" s="6"/>
      <c r="WCY29" s="6"/>
      <c r="WCZ29" s="6"/>
      <c r="WDA29" s="6"/>
      <c r="WDB29" s="6"/>
      <c r="WDC29" s="6"/>
      <c r="WDD29" s="6"/>
      <c r="WDE29" s="6"/>
      <c r="WDF29" s="6"/>
      <c r="WDG29" s="6"/>
      <c r="WDH29" s="6"/>
      <c r="WDI29" s="6"/>
      <c r="WDJ29" s="6"/>
      <c r="WDK29" s="6"/>
      <c r="WDL29" s="6"/>
      <c r="WDM29" s="6"/>
      <c r="WDN29" s="6"/>
      <c r="WDO29" s="6"/>
      <c r="WDP29" s="6"/>
      <c r="WDQ29" s="6"/>
      <c r="WDR29" s="6"/>
      <c r="WDS29" s="6"/>
      <c r="WDT29" s="6"/>
      <c r="WDU29" s="6"/>
      <c r="WDV29" s="6"/>
      <c r="WDW29" s="6"/>
      <c r="WDX29" s="6"/>
      <c r="WDY29" s="6"/>
      <c r="WDZ29" s="6"/>
      <c r="WEA29" s="6"/>
      <c r="WEB29" s="6"/>
      <c r="WEC29" s="6"/>
      <c r="WED29" s="6"/>
      <c r="WEE29" s="6"/>
      <c r="WEF29" s="6"/>
      <c r="WEG29" s="6"/>
      <c r="WEH29" s="6"/>
      <c r="WEI29" s="6"/>
      <c r="WEJ29" s="6"/>
      <c r="WEK29" s="6"/>
      <c r="WEL29" s="6"/>
      <c r="WEM29" s="6"/>
      <c r="WEN29" s="6"/>
      <c r="WEO29" s="6"/>
      <c r="WEP29" s="6"/>
      <c r="WEQ29" s="6"/>
      <c r="WER29" s="6"/>
      <c r="WES29" s="6"/>
      <c r="WET29" s="6"/>
      <c r="WEU29" s="6"/>
      <c r="WEV29" s="6"/>
      <c r="WEW29" s="6"/>
      <c r="WEX29" s="6"/>
      <c r="WEY29" s="6"/>
      <c r="WEZ29" s="6"/>
      <c r="WFA29" s="6"/>
      <c r="WFB29" s="6"/>
      <c r="WFC29" s="6"/>
      <c r="WFD29" s="6"/>
      <c r="WFE29" s="6"/>
      <c r="WFF29" s="6"/>
      <c r="WFG29" s="6"/>
      <c r="WFH29" s="6"/>
      <c r="WFI29" s="6"/>
      <c r="WFJ29" s="6"/>
      <c r="WFK29" s="6"/>
      <c r="WFL29" s="6"/>
      <c r="WFM29" s="6"/>
      <c r="WFN29" s="6"/>
      <c r="WFO29" s="6"/>
      <c r="WFP29" s="6"/>
      <c r="WFQ29" s="6"/>
      <c r="WFR29" s="6"/>
      <c r="WFS29" s="6"/>
      <c r="WFT29" s="6"/>
      <c r="WFU29" s="6"/>
      <c r="WFV29" s="6"/>
      <c r="WFW29" s="6"/>
      <c r="WFX29" s="6"/>
      <c r="WFY29" s="6"/>
      <c r="WFZ29" s="6"/>
      <c r="WGA29" s="6"/>
      <c r="WGB29" s="6"/>
      <c r="WGC29" s="6"/>
      <c r="WGD29" s="6"/>
      <c r="WGE29" s="6"/>
      <c r="WGF29" s="6"/>
      <c r="WGG29" s="6"/>
      <c r="WGH29" s="6"/>
      <c r="WGI29" s="6"/>
      <c r="WGJ29" s="6"/>
      <c r="WGK29" s="6"/>
      <c r="WGL29" s="6"/>
      <c r="WGM29" s="6"/>
      <c r="WGN29" s="6"/>
      <c r="WGO29" s="6"/>
      <c r="WGP29" s="6"/>
      <c r="WGQ29" s="6"/>
      <c r="WGR29" s="6"/>
      <c r="WGS29" s="6"/>
      <c r="WGT29" s="6"/>
      <c r="WGU29" s="6"/>
      <c r="WGV29" s="6"/>
      <c r="WGW29" s="6"/>
      <c r="WGX29" s="6"/>
      <c r="WGY29" s="6"/>
      <c r="WGZ29" s="6"/>
      <c r="WHA29" s="6"/>
      <c r="WHB29" s="6"/>
      <c r="WHC29" s="6"/>
      <c r="WHD29" s="6"/>
      <c r="WHE29" s="6"/>
      <c r="WHF29" s="6"/>
      <c r="WHG29" s="6"/>
      <c r="WHH29" s="6"/>
      <c r="WHI29" s="6"/>
      <c r="WHJ29" s="6"/>
      <c r="WHK29" s="6"/>
      <c r="WHL29" s="6"/>
      <c r="WHM29" s="6"/>
      <c r="WHN29" s="6"/>
      <c r="WHO29" s="6"/>
      <c r="WHP29" s="6"/>
      <c r="WHQ29" s="6"/>
      <c r="WHR29" s="6"/>
      <c r="WHS29" s="6"/>
      <c r="WHT29" s="6"/>
      <c r="WHU29" s="6"/>
      <c r="WHV29" s="6"/>
      <c r="WHW29" s="6"/>
      <c r="WHX29" s="6"/>
      <c r="WHY29" s="6"/>
      <c r="WHZ29" s="6"/>
      <c r="WIA29" s="6"/>
      <c r="WIB29" s="6"/>
      <c r="WIC29" s="6"/>
      <c r="WID29" s="6"/>
      <c r="WIE29" s="6"/>
      <c r="WIF29" s="6"/>
      <c r="WIG29" s="6"/>
      <c r="WIH29" s="6"/>
      <c r="WII29" s="6"/>
      <c r="WIJ29" s="6"/>
      <c r="WIK29" s="6"/>
      <c r="WIL29" s="6"/>
      <c r="WIM29" s="6"/>
      <c r="WIN29" s="6"/>
      <c r="WIO29" s="6"/>
      <c r="WIP29" s="6"/>
      <c r="WIQ29" s="6"/>
      <c r="WIR29" s="6"/>
      <c r="WIS29" s="6"/>
      <c r="WIT29" s="6"/>
      <c r="WIU29" s="6"/>
      <c r="WIV29" s="6"/>
      <c r="WIW29" s="6"/>
      <c r="WIX29" s="6"/>
      <c r="WIY29" s="6"/>
      <c r="WIZ29" s="6"/>
      <c r="WJA29" s="6"/>
      <c r="WJB29" s="6"/>
      <c r="WJC29" s="6"/>
      <c r="WJD29" s="6"/>
      <c r="WJE29" s="6"/>
      <c r="WJF29" s="6"/>
      <c r="WJG29" s="6"/>
      <c r="WJH29" s="6"/>
      <c r="WJI29" s="6"/>
      <c r="WJJ29" s="6"/>
      <c r="WJK29" s="6"/>
      <c r="WJL29" s="6"/>
      <c r="WJM29" s="6"/>
      <c r="WJN29" s="6"/>
      <c r="WJO29" s="6"/>
      <c r="WJP29" s="6"/>
      <c r="WJQ29" s="6"/>
      <c r="WJR29" s="6"/>
      <c r="WJS29" s="6"/>
      <c r="WJT29" s="6"/>
      <c r="WJU29" s="6"/>
      <c r="WJV29" s="6"/>
      <c r="WJW29" s="6"/>
      <c r="WJX29" s="6"/>
      <c r="WJY29" s="6"/>
      <c r="WJZ29" s="6"/>
      <c r="WKA29" s="6"/>
      <c r="WKB29" s="6"/>
      <c r="WKC29" s="6"/>
      <c r="WKD29" s="6"/>
      <c r="WKE29" s="6"/>
      <c r="WKF29" s="6"/>
      <c r="WKG29" s="6"/>
      <c r="WKH29" s="6"/>
      <c r="WKI29" s="6"/>
      <c r="WKJ29" s="6"/>
      <c r="WKK29" s="6"/>
      <c r="WKL29" s="6"/>
      <c r="WKM29" s="6"/>
      <c r="WKN29" s="6"/>
      <c r="WKO29" s="6"/>
      <c r="WKP29" s="6"/>
      <c r="WKQ29" s="6"/>
      <c r="WKR29" s="6"/>
      <c r="WKS29" s="6"/>
      <c r="WKT29" s="6"/>
      <c r="WKU29" s="6"/>
      <c r="WKV29" s="6"/>
      <c r="WKW29" s="6"/>
      <c r="WKX29" s="6"/>
      <c r="WKY29" s="6"/>
      <c r="WKZ29" s="6"/>
      <c r="WLA29" s="6"/>
      <c r="WLB29" s="6"/>
      <c r="WLC29" s="6"/>
      <c r="WLD29" s="6"/>
      <c r="WLE29" s="6"/>
      <c r="WLF29" s="6"/>
      <c r="WLG29" s="6"/>
      <c r="WLH29" s="6"/>
      <c r="WLI29" s="6"/>
      <c r="WLJ29" s="6"/>
      <c r="WLK29" s="6"/>
      <c r="WLL29" s="6"/>
      <c r="WLM29" s="6"/>
      <c r="WLN29" s="6"/>
      <c r="WLO29" s="6"/>
      <c r="WLP29" s="6"/>
      <c r="WLQ29" s="6"/>
      <c r="WLR29" s="6"/>
      <c r="WLS29" s="6"/>
      <c r="WLT29" s="6"/>
      <c r="WLU29" s="6"/>
      <c r="WLV29" s="6"/>
      <c r="WLW29" s="6"/>
      <c r="WLX29" s="6"/>
      <c r="WLY29" s="6"/>
      <c r="WLZ29" s="6"/>
      <c r="WMA29" s="6"/>
      <c r="WMB29" s="6"/>
      <c r="WMC29" s="6"/>
      <c r="WMD29" s="6"/>
      <c r="WME29" s="6"/>
      <c r="WMF29" s="6"/>
      <c r="WMG29" s="6"/>
      <c r="WMH29" s="6"/>
      <c r="WMI29" s="6"/>
      <c r="WMJ29" s="6"/>
      <c r="WMK29" s="6"/>
      <c r="WML29" s="6"/>
      <c r="WMM29" s="6"/>
      <c r="WMN29" s="6"/>
      <c r="WMO29" s="6"/>
      <c r="WMP29" s="6"/>
      <c r="WMQ29" s="6"/>
      <c r="WMR29" s="6"/>
      <c r="WMS29" s="6"/>
      <c r="WMT29" s="6"/>
      <c r="WMU29" s="6"/>
      <c r="WMV29" s="6"/>
      <c r="WMW29" s="6"/>
      <c r="WMX29" s="6"/>
      <c r="WMY29" s="6"/>
      <c r="WMZ29" s="6"/>
      <c r="WNA29" s="6"/>
      <c r="WNB29" s="6"/>
      <c r="WNC29" s="6"/>
      <c r="WND29" s="6"/>
      <c r="WNE29" s="6"/>
      <c r="WNF29" s="6"/>
      <c r="WNG29" s="6"/>
      <c r="WNH29" s="6"/>
      <c r="WNI29" s="6"/>
      <c r="WNJ29" s="6"/>
      <c r="WNK29" s="6"/>
      <c r="WNL29" s="6"/>
      <c r="WNM29" s="6"/>
      <c r="WNN29" s="6"/>
      <c r="WNO29" s="6"/>
      <c r="WNP29" s="6"/>
      <c r="WNQ29" s="6"/>
      <c r="WNR29" s="6"/>
      <c r="WNS29" s="6"/>
      <c r="WNT29" s="6"/>
      <c r="WNU29" s="6"/>
      <c r="WNV29" s="6"/>
      <c r="WNW29" s="6"/>
      <c r="WNX29" s="6"/>
      <c r="WNY29" s="6"/>
      <c r="WNZ29" s="6"/>
      <c r="WOA29" s="6"/>
      <c r="WOB29" s="6"/>
      <c r="WOC29" s="6"/>
      <c r="WOD29" s="6"/>
      <c r="WOE29" s="6"/>
      <c r="WOF29" s="6"/>
      <c r="WOG29" s="6"/>
      <c r="WOH29" s="6"/>
      <c r="WOI29" s="6"/>
      <c r="WOJ29" s="6"/>
      <c r="WOK29" s="6"/>
      <c r="WOL29" s="6"/>
      <c r="WOM29" s="6"/>
      <c r="WON29" s="6"/>
      <c r="WOO29" s="6"/>
      <c r="WOP29" s="6"/>
      <c r="WOQ29" s="6"/>
      <c r="WOR29" s="6"/>
      <c r="WOS29" s="6"/>
      <c r="WOT29" s="6"/>
      <c r="WOU29" s="6"/>
      <c r="WOV29" s="6"/>
      <c r="WOW29" s="6"/>
      <c r="WOX29" s="6"/>
      <c r="WOY29" s="6"/>
      <c r="WOZ29" s="6"/>
      <c r="WPA29" s="6"/>
      <c r="WPB29" s="6"/>
      <c r="WPC29" s="6"/>
      <c r="WPD29" s="6"/>
      <c r="WPE29" s="6"/>
      <c r="WPF29" s="6"/>
      <c r="WPG29" s="6"/>
      <c r="WPH29" s="6"/>
      <c r="WPI29" s="6"/>
      <c r="WPJ29" s="6"/>
      <c r="WPK29" s="6"/>
      <c r="WPL29" s="6"/>
      <c r="WPM29" s="6"/>
      <c r="WPN29" s="6"/>
      <c r="WPO29" s="6"/>
      <c r="WPP29" s="6"/>
      <c r="WPQ29" s="6"/>
      <c r="WPR29" s="6"/>
      <c r="WPS29" s="6"/>
      <c r="WPT29" s="6"/>
      <c r="WPU29" s="6"/>
      <c r="WPV29" s="6"/>
      <c r="WPW29" s="6"/>
      <c r="WPX29" s="6"/>
      <c r="WPY29" s="6"/>
      <c r="WPZ29" s="6"/>
      <c r="WQA29" s="6"/>
      <c r="WQB29" s="6"/>
      <c r="WQC29" s="6"/>
      <c r="WQD29" s="6"/>
      <c r="WQE29" s="6"/>
      <c r="WQF29" s="6"/>
      <c r="WQG29" s="6"/>
      <c r="WQH29" s="6"/>
      <c r="WQI29" s="6"/>
      <c r="WQJ29" s="6"/>
      <c r="WQK29" s="6"/>
      <c r="WQL29" s="6"/>
      <c r="WQM29" s="6"/>
      <c r="WQN29" s="6"/>
      <c r="WQO29" s="6"/>
      <c r="WQP29" s="6"/>
      <c r="WQQ29" s="6"/>
      <c r="WQR29" s="6"/>
      <c r="WQS29" s="6"/>
      <c r="WQT29" s="6"/>
      <c r="WQU29" s="6"/>
      <c r="WQV29" s="6"/>
      <c r="WQW29" s="6"/>
      <c r="WQX29" s="6"/>
      <c r="WQY29" s="6"/>
      <c r="WQZ29" s="6"/>
      <c r="WRA29" s="6"/>
      <c r="WRB29" s="6"/>
      <c r="WRC29" s="6"/>
      <c r="WRD29" s="6"/>
      <c r="WRE29" s="6"/>
      <c r="WRF29" s="6"/>
      <c r="WRG29" s="6"/>
      <c r="WRH29" s="6"/>
      <c r="WRI29" s="6"/>
      <c r="WRJ29" s="6"/>
      <c r="WRK29" s="6"/>
      <c r="WRL29" s="6"/>
      <c r="WRM29" s="6"/>
      <c r="WRN29" s="6"/>
      <c r="WRO29" s="6"/>
      <c r="WRP29" s="6"/>
      <c r="WRQ29" s="6"/>
      <c r="WRR29" s="6"/>
      <c r="WRS29" s="6"/>
      <c r="WRT29" s="6"/>
      <c r="WRU29" s="6"/>
      <c r="WRV29" s="6"/>
      <c r="WRW29" s="6"/>
      <c r="WRX29" s="6"/>
      <c r="WRY29" s="6"/>
      <c r="WRZ29" s="6"/>
      <c r="WSA29" s="6"/>
      <c r="WSB29" s="6"/>
      <c r="WSC29" s="6"/>
      <c r="WSD29" s="6"/>
      <c r="WSE29" s="6"/>
      <c r="WSF29" s="6"/>
      <c r="WSG29" s="6"/>
      <c r="WSH29" s="6"/>
      <c r="WSI29" s="6"/>
      <c r="WSJ29" s="6"/>
      <c r="WSK29" s="6"/>
      <c r="WSL29" s="6"/>
      <c r="WSM29" s="6"/>
      <c r="WSN29" s="6"/>
      <c r="WSO29" s="6"/>
      <c r="WSP29" s="6"/>
      <c r="WSQ29" s="6"/>
      <c r="WSR29" s="6"/>
      <c r="WSS29" s="6"/>
      <c r="WST29" s="6"/>
      <c r="WSU29" s="6"/>
      <c r="WSV29" s="6"/>
      <c r="WSW29" s="6"/>
      <c r="WSX29" s="6"/>
      <c r="WSY29" s="6"/>
      <c r="WSZ29" s="6"/>
      <c r="WTA29" s="6"/>
      <c r="WTB29" s="6"/>
      <c r="WTC29" s="6"/>
      <c r="WTD29" s="6"/>
      <c r="WTE29" s="6"/>
      <c r="WTF29" s="6"/>
      <c r="WTG29" s="6"/>
      <c r="WTH29" s="6"/>
      <c r="WTI29" s="6"/>
      <c r="WTJ29" s="6"/>
      <c r="WTK29" s="6"/>
      <c r="WTL29" s="6"/>
      <c r="WTM29" s="6"/>
      <c r="WTN29" s="6"/>
      <c r="WTO29" s="6"/>
      <c r="WTP29" s="6"/>
      <c r="WTQ29" s="6"/>
      <c r="WTR29" s="6"/>
      <c r="WTS29" s="6"/>
      <c r="WTT29" s="6"/>
      <c r="WTU29" s="6"/>
      <c r="WTV29" s="6"/>
      <c r="WTW29" s="6"/>
      <c r="WTX29" s="6"/>
      <c r="WTY29" s="6"/>
      <c r="WTZ29" s="6"/>
      <c r="WUA29" s="6"/>
      <c r="WUB29" s="6"/>
      <c r="WUC29" s="6"/>
      <c r="WUD29" s="6"/>
      <c r="WUE29" s="6"/>
      <c r="WUF29" s="6"/>
      <c r="WUG29" s="6"/>
      <c r="WUH29" s="6"/>
      <c r="WUI29" s="6"/>
      <c r="WUJ29" s="6"/>
      <c r="WUK29" s="6"/>
      <c r="WUL29" s="6"/>
      <c r="WUM29" s="6"/>
      <c r="WUN29" s="6"/>
      <c r="WUO29" s="6"/>
      <c r="WUP29" s="6"/>
      <c r="WUQ29" s="6"/>
      <c r="WUR29" s="6"/>
      <c r="WUS29" s="6"/>
      <c r="WUT29" s="6"/>
      <c r="WUU29" s="6"/>
      <c r="WUV29" s="6"/>
      <c r="WUW29" s="6"/>
      <c r="WUX29" s="6"/>
      <c r="WUY29" s="6"/>
      <c r="WUZ29" s="6"/>
      <c r="WVA29" s="6"/>
      <c r="WVB29" s="6"/>
      <c r="WVC29" s="6"/>
      <c r="WVD29" s="6"/>
      <c r="WVE29" s="6"/>
      <c r="WVF29" s="6"/>
      <c r="WVG29" s="6"/>
      <c r="WVH29" s="6"/>
      <c r="WVI29" s="6"/>
      <c r="WVJ29" s="6"/>
      <c r="WVK29" s="6"/>
      <c r="WVL29" s="6"/>
      <c r="WVM29" s="6"/>
      <c r="WVN29" s="6"/>
      <c r="WVO29" s="6"/>
      <c r="WVP29" s="6"/>
      <c r="WVQ29" s="6"/>
      <c r="WVR29" s="6"/>
      <c r="WVS29" s="6"/>
      <c r="WVT29" s="6"/>
      <c r="WVU29" s="6"/>
      <c r="WVV29" s="6"/>
      <c r="WVW29" s="6"/>
      <c r="WVX29" s="6"/>
      <c r="WVY29" s="6"/>
      <c r="WVZ29" s="6"/>
      <c r="WWA29" s="6"/>
      <c r="WWB29" s="6"/>
      <c r="WWC29" s="6"/>
      <c r="WWD29" s="6"/>
      <c r="WWE29" s="6"/>
      <c r="WWF29" s="6"/>
      <c r="WWG29" s="6"/>
      <c r="WWH29" s="6"/>
      <c r="WWI29" s="6"/>
      <c r="WWJ29" s="6"/>
      <c r="WWK29" s="6"/>
      <c r="WWL29" s="6"/>
      <c r="WWM29" s="6"/>
      <c r="WWN29" s="6"/>
      <c r="WWO29" s="6"/>
      <c r="WWP29" s="6"/>
      <c r="WWQ29" s="6"/>
      <c r="WWR29" s="6"/>
      <c r="WWS29" s="6"/>
      <c r="WWT29" s="6"/>
      <c r="WWU29" s="6"/>
      <c r="WWV29" s="6"/>
      <c r="WWW29" s="6"/>
      <c r="WWX29" s="6"/>
      <c r="WWY29" s="6"/>
      <c r="WWZ29" s="6"/>
      <c r="WXA29" s="6"/>
      <c r="WXB29" s="6"/>
      <c r="WXC29" s="6"/>
      <c r="WXD29" s="6"/>
      <c r="WXE29" s="6"/>
      <c r="WXF29" s="6"/>
      <c r="WXG29" s="6"/>
      <c r="WXH29" s="6"/>
      <c r="WXI29" s="6"/>
      <c r="WXJ29" s="6"/>
      <c r="WXK29" s="6"/>
      <c r="WXL29" s="6"/>
      <c r="WXM29" s="6"/>
      <c r="WXN29" s="6"/>
      <c r="WXO29" s="6"/>
      <c r="WXP29" s="6"/>
      <c r="WXQ29" s="6"/>
      <c r="WXR29" s="6"/>
      <c r="WXS29" s="6"/>
      <c r="WXT29" s="6"/>
      <c r="WXU29" s="6"/>
      <c r="WXV29" s="6"/>
      <c r="WXW29" s="6"/>
      <c r="WXX29" s="6"/>
      <c r="WXY29" s="6"/>
      <c r="WXZ29" s="6"/>
      <c r="WYA29" s="6"/>
      <c r="WYB29" s="6"/>
      <c r="WYC29" s="6"/>
      <c r="WYD29" s="6"/>
      <c r="WYE29" s="6"/>
      <c r="WYF29" s="6"/>
      <c r="WYG29" s="6"/>
      <c r="WYH29" s="6"/>
      <c r="WYI29" s="6"/>
      <c r="WYJ29" s="6"/>
      <c r="WYK29" s="6"/>
      <c r="WYL29" s="6"/>
      <c r="WYM29" s="6"/>
      <c r="WYN29" s="6"/>
      <c r="WYO29" s="6"/>
      <c r="WYP29" s="6"/>
      <c r="WYQ29" s="6"/>
      <c r="WYR29" s="6"/>
      <c r="WYS29" s="6"/>
      <c r="WYT29" s="6"/>
      <c r="WYU29" s="6"/>
      <c r="WYV29" s="6"/>
      <c r="WYW29" s="6"/>
      <c r="WYX29" s="6"/>
      <c r="WYY29" s="6"/>
      <c r="WYZ29" s="6"/>
      <c r="WZA29" s="6"/>
      <c r="WZB29" s="6"/>
      <c r="WZC29" s="6"/>
      <c r="WZD29" s="6"/>
      <c r="WZE29" s="6"/>
      <c r="WZF29" s="6"/>
      <c r="WZG29" s="6"/>
      <c r="WZH29" s="6"/>
      <c r="WZI29" s="6"/>
      <c r="WZJ29" s="6"/>
      <c r="WZK29" s="6"/>
      <c r="WZL29" s="6"/>
      <c r="WZM29" s="6"/>
      <c r="WZN29" s="6"/>
      <c r="WZO29" s="6"/>
      <c r="WZP29" s="6"/>
      <c r="WZQ29" s="6"/>
      <c r="WZR29" s="6"/>
      <c r="WZS29" s="6"/>
      <c r="WZT29" s="6"/>
      <c r="WZU29" s="6"/>
      <c r="WZV29" s="6"/>
      <c r="WZW29" s="6"/>
      <c r="WZX29" s="6"/>
      <c r="WZY29" s="6"/>
      <c r="WZZ29" s="6"/>
      <c r="XAA29" s="6"/>
      <c r="XAB29" s="6"/>
      <c r="XAC29" s="6"/>
      <c r="XAD29" s="6"/>
      <c r="XAE29" s="6"/>
      <c r="XAF29" s="6"/>
      <c r="XAG29" s="6"/>
      <c r="XAH29" s="6"/>
      <c r="XAI29" s="6"/>
      <c r="XAJ29" s="6"/>
      <c r="XAK29" s="6"/>
      <c r="XAL29" s="6"/>
      <c r="XAM29" s="6"/>
      <c r="XAN29" s="6"/>
      <c r="XAO29" s="6"/>
      <c r="XAP29" s="6"/>
      <c r="XAQ29" s="6"/>
      <c r="XAR29" s="6"/>
      <c r="XAS29" s="6"/>
      <c r="XAT29" s="6"/>
      <c r="XAU29" s="6"/>
      <c r="XAV29" s="6"/>
      <c r="XAW29" s="6"/>
      <c r="XAX29" s="6"/>
      <c r="XAY29" s="6"/>
      <c r="XAZ29" s="6"/>
      <c r="XBA29" s="6"/>
      <c r="XBB29" s="6"/>
      <c r="XBC29" s="6"/>
      <c r="XBD29" s="6"/>
      <c r="XBE29" s="6"/>
      <c r="XBF29" s="6"/>
      <c r="XBG29" s="6"/>
      <c r="XBH29" s="6"/>
      <c r="XBI29" s="6"/>
      <c r="XBJ29" s="6"/>
      <c r="XBK29" s="6"/>
      <c r="XBL29" s="6"/>
      <c r="XBM29" s="6"/>
      <c r="XBN29" s="6"/>
      <c r="XBO29" s="6"/>
      <c r="XBP29" s="6"/>
      <c r="XBQ29" s="6"/>
      <c r="XBR29" s="6"/>
      <c r="XBS29" s="6"/>
      <c r="XBT29" s="6"/>
      <c r="XBU29" s="6"/>
      <c r="XBV29" s="6"/>
      <c r="XBW29" s="6"/>
      <c r="XBX29" s="6"/>
      <c r="XBY29" s="6"/>
      <c r="XBZ29" s="6"/>
      <c r="XCA29" s="6"/>
      <c r="XCB29" s="6"/>
      <c r="XCC29" s="6"/>
      <c r="XCD29" s="6"/>
      <c r="XCE29" s="6"/>
      <c r="XCF29" s="6"/>
      <c r="XCG29" s="6"/>
      <c r="XCH29" s="6"/>
      <c r="XCI29" s="6"/>
      <c r="XCJ29" s="6"/>
      <c r="XCK29" s="6"/>
      <c r="XCL29" s="6"/>
      <c r="XCM29" s="6"/>
      <c r="XCN29" s="6"/>
      <c r="XCO29" s="6"/>
      <c r="XCP29" s="6"/>
      <c r="XCQ29" s="6"/>
      <c r="XCR29" s="6"/>
      <c r="XCS29" s="6"/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</row>
    <row r="30" spans="1:16348">
      <c r="A30" s="7" t="s">
        <v>14</v>
      </c>
      <c r="B30" s="14">
        <f>109.9/B34*100</f>
        <v>6.3551726131960917</v>
      </c>
      <c r="C30" s="14">
        <f>278.3/C34*100</f>
        <v>11.376829367999347</v>
      </c>
      <c r="D30" s="14">
        <f>359.2/D34*100</f>
        <v>12.242672119972733</v>
      </c>
      <c r="E30" s="14">
        <f>420.8/E34*100</f>
        <v>13.309716599190285</v>
      </c>
      <c r="F30" s="14">
        <f>452.7/F34*100</f>
        <v>13.66806557773014</v>
      </c>
      <c r="G30" s="20">
        <f>448.1/G34*100</f>
        <v>13.529180882219741</v>
      </c>
      <c r="H30" s="49"/>
      <c r="I30" s="22"/>
      <c r="J30" s="51"/>
    </row>
    <row r="31" spans="1:16348">
      <c r="A31" s="7" t="s">
        <v>15</v>
      </c>
      <c r="B31" s="14">
        <f>75.1/B34*100</f>
        <v>4.3427976637945989</v>
      </c>
      <c r="C31" s="14">
        <f>86.6/C34*100</f>
        <v>3.5401847763878669</v>
      </c>
      <c r="D31" s="14">
        <f>98.3/D34*100</f>
        <v>3.3503749147920923</v>
      </c>
      <c r="E31" s="14">
        <f>90.8/E34*100</f>
        <v>2.8719635627530367</v>
      </c>
      <c r="F31" s="14">
        <f>94.1/F34*100</f>
        <v>2.8410977929410346</v>
      </c>
      <c r="G31" s="20">
        <f>90.1/G34*100</f>
        <v>2.7203284924972073</v>
      </c>
      <c r="H31" s="49"/>
      <c r="I31" s="51"/>
      <c r="J31" s="51"/>
    </row>
    <row r="32" spans="1:16348" s="23" customFormat="1">
      <c r="A32" s="7" t="s">
        <v>16</v>
      </c>
      <c r="B32" s="14">
        <f>6.8/B34*100</f>
        <v>0.39322269126236048</v>
      </c>
      <c r="C32" s="14">
        <f>7.3/C34*100</f>
        <v>0.29842204235140218</v>
      </c>
      <c r="D32" s="14">
        <f>8.6/D34*100</f>
        <v>0.29311520109066125</v>
      </c>
      <c r="E32" s="14">
        <f>8.9/E34*100</f>
        <v>0.281503036437247</v>
      </c>
      <c r="F32" s="14">
        <f>9.8/F34*100</f>
        <v>0.29588478608737662</v>
      </c>
      <c r="G32" s="20">
        <f>9.8/G34*100</f>
        <v>0.29588478608737662</v>
      </c>
      <c r="H32" s="49"/>
      <c r="I32" s="51"/>
      <c r="J32" s="51"/>
    </row>
    <row r="33" spans="1:10">
      <c r="A33" s="14" t="s">
        <v>17</v>
      </c>
      <c r="B33" s="14">
        <f>499.4/B34*100</f>
        <v>28.878737061238652</v>
      </c>
      <c r="C33" s="14">
        <f>351.6/C34*100</f>
        <v>14.373313711062059</v>
      </c>
      <c r="D33" s="14">
        <f>492.4/D34*100</f>
        <v>16.782549420586228</v>
      </c>
      <c r="E33" s="14">
        <f>389.8/E34*100</f>
        <v>12.329200404858302</v>
      </c>
      <c r="F33" s="14">
        <f>443.2/F34*100</f>
        <v>13.381238489176051</v>
      </c>
      <c r="G33" s="20">
        <f>409.7/G34*100</f>
        <v>12.369795597959</v>
      </c>
      <c r="H33" s="49"/>
      <c r="I33" s="51"/>
      <c r="J33" s="51"/>
    </row>
    <row r="34" spans="1:10" s="1" customFormat="1">
      <c r="A34" s="7" t="s">
        <v>18</v>
      </c>
      <c r="B34" s="51">
        <v>1729.3</v>
      </c>
      <c r="C34" s="51">
        <v>2446.1999999999998</v>
      </c>
      <c r="D34" s="51">
        <v>2934</v>
      </c>
      <c r="E34" s="51">
        <v>3161.6</v>
      </c>
      <c r="F34" s="51">
        <v>3312.1</v>
      </c>
      <c r="G34" s="60">
        <v>3312.1</v>
      </c>
      <c r="H34" s="49"/>
      <c r="I34" s="51"/>
    </row>
    <row r="35" spans="1:10">
      <c r="A35" s="24" t="s">
        <v>21</v>
      </c>
      <c r="B35" s="14">
        <f>SUM(B21+B25+B26+B28)</f>
        <v>58.700052044179728</v>
      </c>
      <c r="C35" s="14">
        <f>SUM(C21+C24+C27+C30)</f>
        <v>73.697980541247659</v>
      </c>
      <c r="D35" s="54">
        <f>SUM(D21+D26+D27+D28+D30+D31+D32)</f>
        <v>83.166325835037497</v>
      </c>
      <c r="E35" s="54">
        <f>SUM(E21+E26+E30+E28)</f>
        <v>84.39397773279353</v>
      </c>
      <c r="F35" s="54">
        <f>SUM(F21+F26+F30+F28)</f>
        <v>83.989009993659607</v>
      </c>
      <c r="G35" s="55">
        <f>SUM(G21+G26+G30+G31)</f>
        <v>84.943087467165839</v>
      </c>
      <c r="H35" s="49"/>
      <c r="I35" s="51"/>
      <c r="J35" s="51"/>
    </row>
    <row r="36" spans="1:10">
      <c r="A36" s="7" t="s">
        <v>22</v>
      </c>
      <c r="B36" s="14">
        <f>SUMSQ(B21,B24,B25,B26,B28,B29,B30,B31,B32)</f>
        <v>1062.1490877200727</v>
      </c>
      <c r="C36" s="14">
        <f>SUMSQ(C21,C24,C26,C27,C28,C30,C31,C32)</f>
        <v>1577.0900865022613</v>
      </c>
      <c r="D36" s="14">
        <f>SUMSQ(D21,D26,D27,D28,D30,D31,D32)</f>
        <v>1847.7030341217301</v>
      </c>
      <c r="E36" s="14">
        <f>SUMSQ(E21,E26,E28,E30,E31,E32)</f>
        <v>2181.0166515999431</v>
      </c>
      <c r="F36" s="14">
        <f>SUMSQ(F21,F26,F28,F30,F31,F32)</f>
        <v>2146.5016536849957</v>
      </c>
      <c r="G36" s="20">
        <f>SUMSQ(G21,G26,G28,G30,G31,G32)</f>
        <v>2558.8595531185297</v>
      </c>
      <c r="H36" s="49"/>
      <c r="I36" s="51"/>
      <c r="J36" s="51"/>
    </row>
    <row r="37" spans="1:10" s="29" customFormat="1">
      <c r="A37" s="25" t="s">
        <v>23</v>
      </c>
      <c r="B37" s="26">
        <v>57.341979273983398</v>
      </c>
      <c r="C37" s="26">
        <v>73.224713136510303</v>
      </c>
      <c r="D37" s="27">
        <v>67.82408994310002</v>
      </c>
      <c r="E37" s="27">
        <v>75.034180153254269</v>
      </c>
      <c r="F37" s="27">
        <v>74.493523746263648</v>
      </c>
      <c r="G37" s="27">
        <v>82.222758974668608</v>
      </c>
      <c r="H37" s="28"/>
      <c r="I37" s="28"/>
    </row>
    <row r="38" spans="1:10" s="29" customFormat="1">
      <c r="A38" s="25" t="s">
        <v>24</v>
      </c>
      <c r="B38" s="26">
        <f>SUMSQ(B22,B23,B26,B27,B28,B30,B31,B32,B25,B24)</f>
        <v>930.20572102493202</v>
      </c>
      <c r="C38" s="26">
        <f>SUMSQ(C22,C23,C26,C27,C28,C30,C31,C32,C24)</f>
        <v>1489.4969637866809</v>
      </c>
      <c r="D38" s="26">
        <f>SUMSQ(D22,D23,D26,D27,D28,D30,D31,D32)</f>
        <v>1305.9990432551813</v>
      </c>
      <c r="E38" s="26">
        <f>SUMSQ(E22,E23,E26,E28,E30,E31,E32)</f>
        <v>1610.0090297096281</v>
      </c>
      <c r="F38" s="26">
        <f>SUMSQ(F22,F23,F26,F28,F30,F31,F32)</f>
        <v>1608.3416764384554</v>
      </c>
      <c r="G38" s="26">
        <f>SUMSQ(G22,G23,G26,G28,G30,G31,G32)</f>
        <v>1951.5592698728424</v>
      </c>
      <c r="H38" s="28"/>
      <c r="I38" s="28"/>
    </row>
    <row r="39" spans="1:10">
      <c r="A39" s="7"/>
      <c r="B39" s="7"/>
      <c r="C39" s="7"/>
      <c r="D39" s="14"/>
      <c r="E39" s="14"/>
      <c r="F39" s="14"/>
      <c r="H39" s="2"/>
      <c r="I39" s="12"/>
    </row>
    <row r="40" spans="1:10">
      <c r="A40" s="7" t="s">
        <v>25</v>
      </c>
      <c r="B40" s="7"/>
      <c r="C40" s="7"/>
      <c r="D40" s="14"/>
      <c r="E40" s="14"/>
      <c r="F40" s="14"/>
      <c r="H40" s="2"/>
      <c r="I40" s="1"/>
    </row>
    <row r="41" spans="1:10" s="1" customFormat="1">
      <c r="A41" s="7"/>
      <c r="B41" s="7"/>
      <c r="C41" s="7"/>
      <c r="D41" s="14"/>
      <c r="E41" s="14"/>
      <c r="F41" s="14"/>
      <c r="G41" s="9"/>
      <c r="H41" s="5"/>
    </row>
    <row r="42" spans="1:10">
      <c r="A42" s="7"/>
      <c r="B42" s="7"/>
      <c r="C42" s="7"/>
      <c r="D42" s="14"/>
      <c r="E42" s="14"/>
      <c r="F42" s="14"/>
      <c r="H42" s="5"/>
      <c r="I42" s="12"/>
    </row>
    <row r="43" spans="1:10">
      <c r="A43" s="7"/>
      <c r="B43" s="7"/>
      <c r="C43" s="7"/>
      <c r="D43" s="14"/>
      <c r="E43" s="14"/>
      <c r="F43" s="14"/>
      <c r="H43" s="5"/>
      <c r="I43" s="12"/>
    </row>
    <row r="44" spans="1:10">
      <c r="A44" s="7"/>
      <c r="B44" s="7"/>
      <c r="C44" s="7"/>
      <c r="D44" s="14"/>
      <c r="E44" s="14"/>
      <c r="F44" s="14"/>
      <c r="H44" s="5"/>
      <c r="I44" s="12"/>
    </row>
    <row r="45" spans="1:10">
      <c r="A45" s="7"/>
      <c r="B45" s="7"/>
      <c r="C45" s="7"/>
      <c r="D45" s="14"/>
      <c r="E45" s="14"/>
      <c r="F45" s="14"/>
      <c r="H45" s="2"/>
      <c r="I45" s="12"/>
    </row>
    <row r="46" spans="1:10">
      <c r="A46" s="2"/>
      <c r="B46" s="2"/>
      <c r="C46" s="2"/>
      <c r="D46" s="14"/>
      <c r="E46" s="14"/>
      <c r="F46" s="14"/>
      <c r="H46" s="5"/>
      <c r="I46" s="1"/>
    </row>
    <row r="47" spans="1:10">
      <c r="A47" s="2"/>
      <c r="B47" s="2"/>
      <c r="C47" s="2"/>
      <c r="D47" s="14"/>
      <c r="E47" s="14"/>
      <c r="F47" s="14"/>
      <c r="H47" s="5"/>
      <c r="I47" s="12"/>
    </row>
    <row r="48" spans="1:10">
      <c r="A48" s="7"/>
      <c r="B48" s="7"/>
      <c r="C48" s="7"/>
      <c r="D48" s="14"/>
      <c r="E48" s="14"/>
      <c r="F48" s="14"/>
      <c r="H48" s="5"/>
      <c r="I48" s="12"/>
    </row>
    <row r="49" spans="1:9">
      <c r="A49" s="7"/>
      <c r="B49" s="7"/>
      <c r="C49" s="7"/>
      <c r="D49" s="14"/>
      <c r="E49" s="14"/>
      <c r="F49" s="14"/>
      <c r="H49" s="5"/>
      <c r="I49" s="12"/>
    </row>
    <row r="50" spans="1:9" s="30" customFormat="1">
      <c r="A50" s="7"/>
      <c r="B50" s="7"/>
      <c r="C50" s="7"/>
      <c r="D50" s="14"/>
      <c r="E50" s="14"/>
      <c r="F50" s="14"/>
      <c r="G50" s="9"/>
      <c r="H50" s="5"/>
      <c r="I50" s="12"/>
    </row>
    <row r="51" spans="1:9">
      <c r="A51" s="7"/>
      <c r="B51" s="7"/>
      <c r="C51" s="7"/>
      <c r="D51" s="14"/>
      <c r="E51" s="14"/>
      <c r="F51" s="14"/>
      <c r="H51" s="5"/>
      <c r="I51" s="12"/>
    </row>
    <row r="52" spans="1:9">
      <c r="A52" s="7"/>
      <c r="B52" s="7"/>
      <c r="C52" s="7"/>
      <c r="D52" s="14"/>
      <c r="E52" s="14"/>
      <c r="F52" s="14"/>
      <c r="H52" s="5"/>
      <c r="I52" s="12"/>
    </row>
    <row r="53" spans="1:9" ht="13">
      <c r="A53" s="5"/>
      <c r="B53" s="5"/>
      <c r="C53" s="5"/>
      <c r="D53" s="31"/>
      <c r="E53" s="31"/>
      <c r="F53" s="31"/>
      <c r="G53" s="32"/>
      <c r="H53" s="5"/>
      <c r="I53" s="12"/>
    </row>
    <row r="54" spans="1:9" ht="13">
      <c r="A54" s="2"/>
      <c r="B54" s="2"/>
      <c r="C54" s="2"/>
      <c r="D54" s="17"/>
      <c r="E54" s="17"/>
      <c r="F54" s="17"/>
      <c r="G54" s="32"/>
      <c r="H54" s="5"/>
      <c r="I54" s="12"/>
    </row>
    <row r="55" spans="1:9" ht="13">
      <c r="A55" s="2"/>
      <c r="B55" s="2"/>
      <c r="C55" s="2"/>
      <c r="D55" s="17"/>
      <c r="E55" s="17"/>
      <c r="F55" s="17"/>
      <c r="G55" s="32"/>
      <c r="H55" s="5"/>
      <c r="I55" s="12"/>
    </row>
    <row r="56" spans="1:9">
      <c r="A56" s="24"/>
      <c r="B56" s="24"/>
      <c r="C56" s="24"/>
      <c r="D56" s="24"/>
      <c r="E56" s="14"/>
      <c r="F56" s="24"/>
      <c r="H56" s="5"/>
      <c r="I56" s="12"/>
    </row>
    <row r="57" spans="1:9" s="1" customFormat="1">
      <c r="A57" s="7"/>
      <c r="B57" s="7"/>
      <c r="C57" s="7"/>
      <c r="D57" s="24"/>
      <c r="E57" s="7"/>
      <c r="F57" s="24"/>
      <c r="G57" s="9"/>
      <c r="H57" s="5"/>
      <c r="I57" s="12"/>
    </row>
    <row r="58" spans="1:9" s="1" customFormat="1">
      <c r="A58" s="7"/>
      <c r="B58" s="7"/>
      <c r="C58" s="7"/>
      <c r="D58" s="7"/>
      <c r="E58" s="7"/>
      <c r="F58" s="7"/>
      <c r="G58" s="9"/>
      <c r="H58" s="5"/>
      <c r="I58" s="12"/>
    </row>
    <row r="59" spans="1:9">
      <c r="A59" s="7"/>
      <c r="B59" s="7"/>
      <c r="C59" s="7"/>
      <c r="D59" s="7"/>
      <c r="E59" s="7"/>
      <c r="F59" s="7"/>
      <c r="H59" s="5"/>
      <c r="I59" s="12"/>
    </row>
    <row r="60" spans="1:9">
      <c r="A60" s="2"/>
      <c r="B60" s="2"/>
      <c r="C60" s="2"/>
      <c r="D60" s="7"/>
      <c r="E60" s="7"/>
      <c r="F60" s="7"/>
      <c r="H60" s="7"/>
      <c r="I60" s="12"/>
    </row>
    <row r="61" spans="1:9">
      <c r="A61" s="33"/>
      <c r="B61" s="33"/>
      <c r="C61" s="33"/>
      <c r="D61" s="10"/>
      <c r="E61" s="10"/>
      <c r="F61" s="10"/>
      <c r="H61" s="7"/>
      <c r="I61" s="22"/>
    </row>
    <row r="62" spans="1:9">
      <c r="A62" s="2"/>
      <c r="B62" s="2"/>
      <c r="C62" s="2"/>
      <c r="D62" s="10"/>
      <c r="E62" s="34"/>
      <c r="F62" s="10"/>
      <c r="H62" s="21"/>
      <c r="I62" s="22"/>
    </row>
    <row r="63" spans="1:9">
      <c r="A63" s="1"/>
      <c r="B63" s="1"/>
      <c r="C63" s="1"/>
      <c r="D63" s="35"/>
      <c r="E63" s="36"/>
      <c r="F63" s="35"/>
      <c r="H63" s="5"/>
      <c r="I63" s="22"/>
    </row>
    <row r="64" spans="1:9">
      <c r="A64" s="1"/>
      <c r="B64" s="1"/>
      <c r="C64" s="1"/>
      <c r="D64" s="35"/>
      <c r="E64" s="36"/>
      <c r="F64" s="35"/>
      <c r="H64" s="5"/>
      <c r="I64" s="12"/>
    </row>
    <row r="65" spans="1:9">
      <c r="A65" s="37"/>
      <c r="B65" s="37"/>
      <c r="C65" s="37"/>
      <c r="D65" s="38"/>
      <c r="E65" s="36"/>
      <c r="F65" s="39"/>
      <c r="H65" s="5"/>
      <c r="I65" s="12"/>
    </row>
    <row r="66" spans="1:9">
      <c r="A66" s="37"/>
      <c r="B66" s="37"/>
      <c r="C66" s="37"/>
      <c r="D66" s="38"/>
      <c r="E66" s="36"/>
      <c r="F66" s="40"/>
      <c r="H66" s="5"/>
      <c r="I66" s="12"/>
    </row>
    <row r="67" spans="1:9">
      <c r="A67" s="37"/>
      <c r="B67" s="37"/>
      <c r="C67" s="37"/>
      <c r="D67" s="35"/>
      <c r="E67" s="41"/>
      <c r="F67" s="35"/>
      <c r="H67" s="5"/>
      <c r="I67" s="12"/>
    </row>
    <row r="68" spans="1:9">
      <c r="A68" s="37"/>
      <c r="B68" s="37"/>
      <c r="C68" s="37"/>
      <c r="D68" s="35"/>
      <c r="E68" s="35"/>
      <c r="F68" s="35"/>
      <c r="H68" s="5"/>
      <c r="I68" s="12"/>
    </row>
    <row r="69" spans="1:9">
      <c r="A69" s="42"/>
      <c r="B69" s="42"/>
      <c r="C69" s="42"/>
      <c r="D69" s="35"/>
      <c r="E69" s="35"/>
      <c r="F69" s="35"/>
      <c r="H69" s="10"/>
      <c r="I69" s="12"/>
    </row>
    <row r="70" spans="1:9">
      <c r="A70" s="42"/>
      <c r="B70" s="42"/>
      <c r="C70" s="42"/>
      <c r="D70" s="35"/>
      <c r="E70" s="35"/>
      <c r="F70" s="39"/>
      <c r="H70" s="10"/>
      <c r="I70" s="35"/>
    </row>
    <row r="71" spans="1:9">
      <c r="A71" s="42"/>
      <c r="B71" s="42"/>
      <c r="C71" s="42"/>
      <c r="D71" s="35"/>
      <c r="E71" s="35"/>
      <c r="F71" s="35"/>
      <c r="H71" s="10"/>
      <c r="I71" s="35"/>
    </row>
    <row r="72" spans="1:9">
      <c r="A72" s="42"/>
      <c r="B72" s="42"/>
      <c r="C72" s="42"/>
      <c r="D72" s="36"/>
      <c r="E72" s="36"/>
      <c r="F72" s="35"/>
      <c r="H72" s="10"/>
      <c r="I72" s="35"/>
    </row>
    <row r="73" spans="1:9">
      <c r="A73" s="42"/>
      <c r="B73" s="42"/>
      <c r="C73" s="42"/>
      <c r="D73" s="35"/>
      <c r="E73" s="35"/>
      <c r="F73" s="35"/>
      <c r="H73" s="10"/>
      <c r="I73" s="35"/>
    </row>
    <row r="74" spans="1:9">
      <c r="A74" s="42"/>
      <c r="B74" s="42"/>
      <c r="C74" s="42"/>
      <c r="D74" s="35"/>
      <c r="E74" s="35"/>
      <c r="F74" s="35"/>
      <c r="H74" s="7"/>
      <c r="I74" s="35"/>
    </row>
    <row r="75" spans="1:9">
      <c r="A75" s="42"/>
      <c r="B75" s="42"/>
      <c r="C75" s="42"/>
      <c r="D75" s="35"/>
      <c r="E75" s="35"/>
      <c r="F75" s="35"/>
      <c r="H75" s="7"/>
      <c r="I75" s="7"/>
    </row>
    <row r="76" spans="1:9">
      <c r="A76" s="42"/>
      <c r="B76" s="42"/>
      <c r="C76" s="42"/>
      <c r="D76" s="35"/>
      <c r="E76" s="35"/>
      <c r="F76" s="35"/>
      <c r="H76" s="7"/>
      <c r="I76" s="7"/>
    </row>
    <row r="77" spans="1:9">
      <c r="A77" s="42"/>
      <c r="B77" s="42"/>
      <c r="C77" s="42"/>
      <c r="D77" s="35"/>
      <c r="E77" s="35"/>
      <c r="F77" s="35"/>
      <c r="H77" s="7"/>
      <c r="I77" s="7"/>
    </row>
    <row r="78" spans="1:9">
      <c r="A78" s="42"/>
      <c r="B78" s="42"/>
      <c r="C78" s="42"/>
      <c r="D78" s="35"/>
      <c r="E78" s="35"/>
      <c r="F78" s="35"/>
      <c r="H78" s="7"/>
      <c r="I78" s="7"/>
    </row>
    <row r="79" spans="1:9">
      <c r="A79" s="42"/>
      <c r="B79" s="42"/>
      <c r="C79" s="42"/>
      <c r="D79" s="35"/>
      <c r="E79" s="35"/>
      <c r="F79" s="35"/>
      <c r="H79" s="7"/>
      <c r="I79" s="7"/>
    </row>
    <row r="80" spans="1:9">
      <c r="A80" s="37"/>
      <c r="B80" s="37"/>
      <c r="C80" s="37"/>
      <c r="D80" s="43"/>
      <c r="E80" s="43"/>
      <c r="F80" s="43"/>
      <c r="G80" s="44"/>
      <c r="H80" s="7"/>
      <c r="I80" s="7"/>
    </row>
    <row r="81" spans="1:9">
      <c r="A81" s="42"/>
      <c r="B81" s="42"/>
      <c r="C81" s="42"/>
      <c r="D81" s="38"/>
      <c r="E81" s="38"/>
      <c r="F81" s="38"/>
      <c r="G81" s="20"/>
      <c r="H81" s="7"/>
      <c r="I81" s="7"/>
    </row>
    <row r="82" spans="1:9">
      <c r="A82" s="42"/>
      <c r="B82" s="42"/>
      <c r="C82" s="42"/>
      <c r="D82" s="38"/>
      <c r="E82" s="38"/>
      <c r="F82" s="38"/>
      <c r="G82" s="20"/>
      <c r="H82" s="7"/>
      <c r="I82" s="7"/>
    </row>
    <row r="83" spans="1:9">
      <c r="A83" s="42"/>
      <c r="B83" s="42"/>
      <c r="C83" s="42"/>
      <c r="D83" s="38"/>
      <c r="E83" s="38"/>
      <c r="F83" s="38"/>
      <c r="G83" s="20"/>
      <c r="H83" s="7"/>
      <c r="I83" s="7"/>
    </row>
    <row r="84" spans="1:9">
      <c r="D84" s="38"/>
      <c r="E84" s="38"/>
      <c r="F84" s="45"/>
      <c r="G84" s="20"/>
      <c r="H84" s="7"/>
      <c r="I84" s="7"/>
    </row>
    <row r="85" spans="1:9">
      <c r="D85" s="45"/>
      <c r="E85" s="45"/>
      <c r="F85" s="45"/>
      <c r="G85" s="20"/>
      <c r="H85" s="7"/>
      <c r="I85" s="7"/>
    </row>
    <row r="86" spans="1:9">
      <c r="D86" s="45"/>
      <c r="E86" s="45"/>
      <c r="F86" s="45"/>
      <c r="G86" s="20"/>
      <c r="H86" s="7"/>
      <c r="I86" s="7"/>
    </row>
    <row r="87" spans="1:9">
      <c r="A87" s="8"/>
      <c r="B87" s="8"/>
      <c r="C87" s="8"/>
      <c r="D87" s="45"/>
      <c r="E87" s="45"/>
      <c r="F87" s="45"/>
      <c r="G87" s="20"/>
      <c r="H87" s="7"/>
      <c r="I87" s="7"/>
    </row>
    <row r="88" spans="1:9">
      <c r="A88" s="8"/>
      <c r="B88" s="8"/>
      <c r="C88" s="8"/>
      <c r="D88" s="45"/>
      <c r="E88" s="45"/>
      <c r="F88" s="45"/>
      <c r="G88" s="20"/>
      <c r="H88" s="7"/>
      <c r="I88" s="7"/>
    </row>
    <row r="89" spans="1:9">
      <c r="A89" s="8"/>
      <c r="B89" s="8"/>
      <c r="C89" s="8"/>
      <c r="D89" s="45"/>
      <c r="E89" s="45"/>
      <c r="F89" s="45"/>
      <c r="G89" s="20"/>
      <c r="H89" s="7"/>
      <c r="I89" s="7"/>
    </row>
    <row r="90" spans="1:9">
      <c r="D90" s="45"/>
      <c r="E90" s="45"/>
      <c r="F90" s="45"/>
      <c r="G90" s="20"/>
      <c r="H90" s="7"/>
      <c r="I90" s="7"/>
    </row>
    <row r="91" spans="1:9">
      <c r="D91" s="45"/>
      <c r="E91" s="45"/>
      <c r="F91" s="45"/>
      <c r="G91" s="20"/>
      <c r="H91" s="7"/>
      <c r="I91" s="7"/>
    </row>
    <row r="92" spans="1:9">
      <c r="D92" s="45"/>
      <c r="E92" s="45"/>
      <c r="F92" s="45"/>
      <c r="G92" s="20"/>
      <c r="H92" s="7"/>
      <c r="I92" s="7"/>
    </row>
    <row r="93" spans="1:9">
      <c r="D93" s="45"/>
      <c r="E93" s="45"/>
      <c r="F93" s="45"/>
      <c r="G93" s="20"/>
      <c r="H93" s="7"/>
      <c r="I93" s="7"/>
    </row>
    <row r="94" spans="1:9">
      <c r="D94" s="45"/>
      <c r="E94" s="45"/>
      <c r="F94" s="45"/>
      <c r="G94" s="20"/>
      <c r="H94" s="7"/>
      <c r="I94" s="7"/>
    </row>
    <row r="95" spans="1:9">
      <c r="D95" s="45"/>
      <c r="E95" s="45"/>
      <c r="F95" s="45"/>
      <c r="G95" s="20"/>
      <c r="H95" s="7"/>
      <c r="I95" s="7"/>
    </row>
    <row r="96" spans="1:9">
      <c r="A96" s="8"/>
      <c r="B96" s="8"/>
      <c r="C96" s="8"/>
      <c r="D96" s="45"/>
      <c r="E96" s="45"/>
      <c r="F96" s="45"/>
      <c r="G96" s="20"/>
      <c r="H96" s="7"/>
      <c r="I96" s="7"/>
    </row>
    <row r="97" spans="1:9">
      <c r="D97" s="45"/>
      <c r="E97" s="45"/>
      <c r="F97" s="45"/>
      <c r="G97" s="20"/>
      <c r="H97" s="7"/>
      <c r="I97" s="7"/>
    </row>
    <row r="98" spans="1:9" s="1" customFormat="1">
      <c r="A98" s="8"/>
      <c r="B98" s="8"/>
      <c r="C98" s="8"/>
      <c r="D98" s="45"/>
      <c r="E98" s="45"/>
      <c r="F98" s="45"/>
      <c r="G98" s="20"/>
      <c r="H98" s="7"/>
      <c r="I98" s="7"/>
    </row>
    <row r="99" spans="1:9">
      <c r="A99" s="8"/>
      <c r="B99" s="8"/>
      <c r="C99" s="8"/>
      <c r="D99" s="45"/>
      <c r="E99" s="45"/>
      <c r="F99" s="45"/>
      <c r="G99" s="20"/>
      <c r="H99" s="7"/>
      <c r="I99" s="7"/>
    </row>
    <row r="100" spans="1:9">
      <c r="A100" s="8"/>
      <c r="B100" s="8"/>
      <c r="C100" s="8"/>
      <c r="D100" s="45"/>
      <c r="E100" s="45"/>
      <c r="F100" s="45"/>
      <c r="G100" s="20"/>
      <c r="H100" s="7"/>
      <c r="I100" s="7"/>
    </row>
    <row r="101" spans="1:9">
      <c r="A101" s="8"/>
      <c r="B101" s="8"/>
      <c r="C101" s="8"/>
      <c r="D101" s="45"/>
      <c r="E101" s="45"/>
      <c r="F101" s="45"/>
      <c r="G101" s="20"/>
      <c r="H101" s="7"/>
      <c r="I101" s="7"/>
    </row>
    <row r="102" spans="1:9">
      <c r="A102" s="8"/>
      <c r="B102" s="8"/>
      <c r="C102" s="8"/>
      <c r="D102" s="45"/>
      <c r="E102" s="45"/>
      <c r="F102" s="45"/>
      <c r="G102" s="20"/>
      <c r="H102" s="7"/>
      <c r="I102" s="7"/>
    </row>
    <row r="103" spans="1:9">
      <c r="A103" s="8"/>
      <c r="B103" s="8"/>
      <c r="C103" s="8"/>
      <c r="D103" s="45"/>
      <c r="E103" s="45"/>
      <c r="F103" s="45"/>
      <c r="G103" s="20"/>
      <c r="H103" s="7"/>
      <c r="I103" s="7"/>
    </row>
    <row r="104" spans="1:9">
      <c r="A104" s="8"/>
      <c r="B104" s="8"/>
      <c r="C104" s="8"/>
      <c r="D104" s="45"/>
      <c r="E104" s="45"/>
      <c r="H104" s="7"/>
      <c r="I104" s="7"/>
    </row>
    <row r="105" spans="1:9">
      <c r="D105" s="45"/>
      <c r="E105" s="45"/>
      <c r="F105" s="45"/>
      <c r="G105" s="20"/>
      <c r="H105" s="7"/>
    </row>
    <row r="106" spans="1:9">
      <c r="D106" s="45"/>
      <c r="E106" s="45"/>
      <c r="F106" s="45"/>
      <c r="G106" s="20"/>
      <c r="H106" s="7"/>
    </row>
    <row r="107" spans="1:9">
      <c r="D107" s="45"/>
      <c r="E107" s="45"/>
      <c r="F107" s="45"/>
      <c r="G107" s="20"/>
      <c r="H107" s="16"/>
    </row>
    <row r="108" spans="1:9">
      <c r="D108" s="45"/>
      <c r="E108" s="45"/>
      <c r="F108" s="45"/>
      <c r="G108" s="20"/>
      <c r="H108" s="16"/>
    </row>
    <row r="109" spans="1:9">
      <c r="D109" s="45"/>
      <c r="E109" s="45"/>
      <c r="F109" s="45"/>
      <c r="G109" s="20"/>
      <c r="H109" s="16"/>
    </row>
    <row r="110" spans="1:9">
      <c r="A110" s="42"/>
      <c r="B110" s="42"/>
      <c r="C110" s="42"/>
      <c r="D110" s="38"/>
      <c r="E110" s="38"/>
      <c r="F110" s="38"/>
      <c r="G110" s="20"/>
      <c r="H110" s="16"/>
      <c r="I110" s="8"/>
    </row>
    <row r="111" spans="1:9">
      <c r="A111" s="42"/>
      <c r="B111" s="42"/>
      <c r="C111" s="42"/>
      <c r="D111" s="38"/>
      <c r="E111" s="38"/>
      <c r="F111" s="38"/>
      <c r="G111" s="20"/>
      <c r="H111" s="16"/>
    </row>
    <row r="112" spans="1:9">
      <c r="D112" s="45"/>
      <c r="E112" s="45"/>
      <c r="F112" s="45"/>
      <c r="G112" s="20"/>
      <c r="H112" s="16"/>
    </row>
    <row r="113" spans="4:9">
      <c r="D113" s="45"/>
      <c r="E113" s="45"/>
      <c r="F113" s="45"/>
      <c r="G113" s="20"/>
      <c r="H113" s="16"/>
    </row>
    <row r="114" spans="4:9">
      <c r="D114" s="45"/>
      <c r="E114" s="45"/>
      <c r="F114" s="45"/>
      <c r="G114" s="20"/>
      <c r="H114" s="16"/>
    </row>
    <row r="115" spans="4:9">
      <c r="D115" s="45"/>
      <c r="E115" s="45"/>
      <c r="F115" s="45"/>
      <c r="G115" s="20"/>
    </row>
    <row r="116" spans="4:9">
      <c r="D116" s="45"/>
      <c r="E116" s="45"/>
      <c r="F116" s="45"/>
      <c r="G116" s="20"/>
    </row>
    <row r="117" spans="4:9">
      <c r="D117" s="45"/>
      <c r="E117" s="45"/>
      <c r="F117" s="45"/>
      <c r="G117" s="20"/>
    </row>
    <row r="118" spans="4:9">
      <c r="D118" s="45"/>
      <c r="E118" s="45"/>
      <c r="F118" s="45"/>
      <c r="G118" s="20"/>
    </row>
    <row r="119" spans="4:9">
      <c r="D119" s="45"/>
      <c r="E119" s="45"/>
      <c r="F119" s="45"/>
      <c r="G119" s="20"/>
      <c r="H119" s="12"/>
    </row>
    <row r="120" spans="4:9">
      <c r="D120" s="45"/>
      <c r="E120" s="45"/>
      <c r="F120" s="45"/>
      <c r="G120" s="20"/>
      <c r="H120" s="12"/>
      <c r="I120" s="12"/>
    </row>
    <row r="121" spans="4:9">
      <c r="D121" s="45"/>
      <c r="E121" s="45"/>
      <c r="F121" s="45"/>
      <c r="G121" s="20"/>
      <c r="H121" s="12"/>
      <c r="I121" s="12"/>
    </row>
    <row r="122" spans="4:9">
      <c r="D122" s="45"/>
      <c r="E122" s="45"/>
      <c r="F122" s="45"/>
      <c r="G122" s="20"/>
      <c r="H122" s="12"/>
      <c r="I122" s="12"/>
    </row>
    <row r="123" spans="4:9">
      <c r="D123" s="45"/>
      <c r="E123" s="45"/>
      <c r="F123" s="45"/>
      <c r="G123" s="20"/>
      <c r="H123" s="12"/>
      <c r="I123" s="12"/>
    </row>
    <row r="124" spans="4:9">
      <c r="D124" s="45"/>
      <c r="E124" s="45"/>
      <c r="F124" s="45"/>
      <c r="G124" s="20"/>
      <c r="H124" s="12"/>
      <c r="I124" s="12"/>
    </row>
    <row r="125" spans="4:9">
      <c r="D125" s="45"/>
      <c r="E125" s="45"/>
      <c r="F125" s="45"/>
      <c r="G125" s="20"/>
      <c r="H125" s="12"/>
      <c r="I125" s="12"/>
    </row>
    <row r="126" spans="4:9">
      <c r="D126" s="45"/>
      <c r="E126" s="45"/>
      <c r="F126" s="45"/>
      <c r="G126" s="20"/>
      <c r="H126" s="12"/>
      <c r="I126" s="12"/>
    </row>
    <row r="127" spans="4:9">
      <c r="D127" s="45"/>
      <c r="E127" s="45"/>
      <c r="F127" s="45"/>
      <c r="G127" s="20"/>
      <c r="H127" s="12"/>
      <c r="I127" s="12"/>
    </row>
    <row r="128" spans="4:9">
      <c r="D128" s="45"/>
      <c r="E128" s="45"/>
      <c r="F128" s="45"/>
      <c r="G128" s="20"/>
      <c r="H128" s="12"/>
      <c r="I128" s="12"/>
    </row>
    <row r="129" spans="1:9">
      <c r="D129" s="45"/>
      <c r="E129" s="45"/>
      <c r="F129" s="45"/>
      <c r="G129" s="20"/>
      <c r="H129" s="12"/>
      <c r="I129" s="12"/>
    </row>
    <row r="130" spans="1:9">
      <c r="A130" s="8"/>
      <c r="B130" s="8"/>
      <c r="C130" s="8"/>
      <c r="E130" s="8"/>
      <c r="F130" s="8"/>
      <c r="G130" s="44"/>
      <c r="H130" s="12"/>
      <c r="I130" s="12"/>
    </row>
    <row r="131" spans="1:9">
      <c r="H131" s="12"/>
      <c r="I131" s="12"/>
    </row>
    <row r="132" spans="1:9">
      <c r="H132" s="12"/>
      <c r="I132" s="12"/>
    </row>
    <row r="133" spans="1:9">
      <c r="A133" s="8"/>
      <c r="B133" s="8"/>
      <c r="C133" s="8"/>
      <c r="G133" s="44"/>
      <c r="I133" s="12"/>
    </row>
    <row r="136" spans="1:9">
      <c r="F136" s="12"/>
      <c r="G136" s="32"/>
    </row>
    <row r="137" spans="1:9">
      <c r="F137" s="12"/>
      <c r="G137" s="32"/>
      <c r="H137" s="46"/>
    </row>
    <row r="138" spans="1:9">
      <c r="D138" s="45"/>
      <c r="E138" s="45"/>
      <c r="F138" s="12"/>
      <c r="G138" s="32"/>
      <c r="I138" s="47"/>
    </row>
    <row r="139" spans="1:9">
      <c r="D139" s="45"/>
      <c r="E139" s="45"/>
      <c r="F139" s="12"/>
      <c r="G139" s="32"/>
    </row>
    <row r="140" spans="1:9">
      <c r="F140" s="12"/>
      <c r="G140" s="32"/>
    </row>
    <row r="141" spans="1:9">
      <c r="F141" s="12"/>
      <c r="G141" s="32"/>
    </row>
    <row r="142" spans="1:9">
      <c r="F142" s="12"/>
      <c r="G142" s="32"/>
      <c r="H142" s="12"/>
    </row>
    <row r="143" spans="1:9">
      <c r="F143" s="12"/>
      <c r="G143" s="32"/>
      <c r="H143" s="12"/>
      <c r="I143" s="12"/>
    </row>
    <row r="144" spans="1:9">
      <c r="F144" s="12"/>
      <c r="G144" s="32"/>
      <c r="I144" s="12"/>
    </row>
    <row r="145" spans="6:9">
      <c r="F145" s="12"/>
      <c r="G145" s="32"/>
    </row>
    <row r="146" spans="6:9">
      <c r="F146" s="12"/>
      <c r="G146" s="32"/>
      <c r="H146" s="45"/>
    </row>
    <row r="147" spans="6:9">
      <c r="F147" s="12"/>
      <c r="G147" s="32"/>
      <c r="I147" s="20"/>
    </row>
    <row r="148" spans="6:9">
      <c r="F148" s="12"/>
      <c r="G148" s="32"/>
    </row>
    <row r="149" spans="6:9">
      <c r="F149" s="12"/>
      <c r="G149" s="32"/>
    </row>
    <row r="150" spans="6:9">
      <c r="F150" s="12"/>
      <c r="G150" s="32"/>
    </row>
    <row r="151" spans="6:9">
      <c r="F151" s="12"/>
      <c r="G151" s="32"/>
    </row>
    <row r="152" spans="6:9">
      <c r="F152" s="12"/>
      <c r="G152" s="32"/>
      <c r="H152" s="12"/>
    </row>
    <row r="153" spans="6:9">
      <c r="F153" s="12"/>
      <c r="G153" s="32"/>
      <c r="H153" s="12"/>
      <c r="I153" s="12"/>
    </row>
    <row r="154" spans="6:9">
      <c r="F154" s="12"/>
      <c r="G154" s="32"/>
      <c r="I154" s="12"/>
    </row>
    <row r="155" spans="6:9">
      <c r="F155" s="12"/>
      <c r="G155" s="32"/>
    </row>
    <row r="156" spans="6:9">
      <c r="F156" s="12"/>
      <c r="G156" s="32"/>
    </row>
    <row r="157" spans="6:9">
      <c r="F157" s="12"/>
      <c r="G157" s="32"/>
    </row>
    <row r="158" spans="6:9">
      <c r="F158" s="12"/>
      <c r="G158" s="32"/>
    </row>
    <row r="159" spans="6:9">
      <c r="F159" s="12"/>
      <c r="G159" s="32"/>
    </row>
    <row r="160" spans="6:9">
      <c r="F160" s="12"/>
      <c r="G160" s="32"/>
    </row>
    <row r="161" spans="4:9">
      <c r="F161" s="12"/>
      <c r="G161" s="32"/>
    </row>
    <row r="162" spans="4:9">
      <c r="F162" s="12"/>
      <c r="G162" s="32"/>
      <c r="H162" s="8"/>
    </row>
    <row r="163" spans="4:9">
      <c r="F163" s="12"/>
      <c r="G163" s="32"/>
      <c r="I163" s="8"/>
    </row>
    <row r="164" spans="4:9">
      <c r="D164" s="45"/>
      <c r="E164" s="45"/>
      <c r="F164" s="12"/>
      <c r="G164" s="32"/>
    </row>
    <row r="165" spans="4:9">
      <c r="F165" s="12"/>
      <c r="G165" s="32"/>
      <c r="H165" s="12"/>
    </row>
    <row r="166" spans="4:9">
      <c r="H166" s="12"/>
      <c r="I166" s="12"/>
    </row>
    <row r="167" spans="4:9">
      <c r="H167" s="12"/>
      <c r="I167" s="12"/>
    </row>
    <row r="168" spans="4:9">
      <c r="H168" s="12"/>
      <c r="I168" s="12"/>
    </row>
    <row r="169" spans="4:9">
      <c r="H169" s="12"/>
      <c r="I169" s="12"/>
    </row>
    <row r="170" spans="4:9">
      <c r="H170" s="12"/>
      <c r="I170" s="12"/>
    </row>
    <row r="171" spans="4:9">
      <c r="H171" s="12"/>
      <c r="I171" s="12"/>
    </row>
    <row r="172" spans="4:9">
      <c r="H172" s="12"/>
      <c r="I172" s="12"/>
    </row>
    <row r="173" spans="4:9">
      <c r="H173" s="12"/>
      <c r="I173" s="12"/>
    </row>
    <row r="174" spans="4:9">
      <c r="H174" s="12"/>
      <c r="I174" s="12"/>
    </row>
    <row r="175" spans="4:9">
      <c r="H175" s="12"/>
      <c r="I175" s="12"/>
    </row>
    <row r="176" spans="4:9">
      <c r="H176" s="12"/>
      <c r="I176" s="12"/>
    </row>
    <row r="177" spans="8:9">
      <c r="H177" s="12"/>
      <c r="I177" s="12"/>
    </row>
    <row r="178" spans="8:9">
      <c r="H178" s="12"/>
      <c r="I178" s="12"/>
    </row>
    <row r="179" spans="8:9">
      <c r="H179" s="12"/>
      <c r="I179" s="12"/>
    </row>
    <row r="180" spans="8:9">
      <c r="H180" s="12"/>
      <c r="I180" s="12"/>
    </row>
    <row r="181" spans="8:9">
      <c r="H181" s="12"/>
      <c r="I181" s="12"/>
    </row>
    <row r="182" spans="8:9">
      <c r="H182" s="12"/>
      <c r="I182" s="12"/>
    </row>
    <row r="183" spans="8:9">
      <c r="H183" s="12"/>
      <c r="I183" s="12"/>
    </row>
    <row r="184" spans="8:9">
      <c r="H184" s="12"/>
      <c r="I184" s="12"/>
    </row>
    <row r="185" spans="8:9">
      <c r="H185" s="12"/>
      <c r="I185" s="12"/>
    </row>
    <row r="186" spans="8:9">
      <c r="H186" s="12"/>
      <c r="I186" s="12"/>
    </row>
    <row r="187" spans="8:9">
      <c r="H187" s="12"/>
      <c r="I187" s="12"/>
    </row>
    <row r="188" spans="8:9">
      <c r="H188" s="12"/>
      <c r="I188" s="12"/>
    </row>
    <row r="189" spans="8:9">
      <c r="H189" s="12"/>
      <c r="I189" s="12"/>
    </row>
    <row r="190" spans="8:9">
      <c r="H190" s="12"/>
      <c r="I190" s="12"/>
    </row>
    <row r="191" spans="8:9">
      <c r="H191" s="12"/>
      <c r="I191" s="12"/>
    </row>
    <row r="192" spans="8:9">
      <c r="H192" s="12"/>
      <c r="I192" s="12"/>
    </row>
    <row r="193" spans="8:9">
      <c r="H193" s="12"/>
      <c r="I193" s="12"/>
    </row>
    <row r="194" spans="8:9">
      <c r="H194" s="12"/>
      <c r="I194" s="12"/>
    </row>
    <row r="195" spans="8:9">
      <c r="I195" s="12"/>
    </row>
    <row r="200" spans="8:9">
      <c r="H200" s="12"/>
    </row>
    <row r="201" spans="8:9">
      <c r="H201" s="12"/>
      <c r="I201" s="12"/>
    </row>
    <row r="202" spans="8:9">
      <c r="H202" s="12"/>
      <c r="I202" s="12"/>
    </row>
    <row r="203" spans="8:9">
      <c r="H203" s="12"/>
      <c r="I203" s="12"/>
    </row>
    <row r="204" spans="8:9">
      <c r="H204" s="12"/>
      <c r="I204" s="12"/>
    </row>
    <row r="205" spans="8:9">
      <c r="H205" s="12"/>
      <c r="I205" s="12"/>
    </row>
    <row r="206" spans="8:9">
      <c r="H206" s="12"/>
      <c r="I206" s="12"/>
    </row>
    <row r="207" spans="8:9">
      <c r="H207" s="12"/>
      <c r="I207" s="12"/>
    </row>
    <row r="208" spans="8:9">
      <c r="I208" s="12"/>
    </row>
    <row r="230" spans="10:16350"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48"/>
      <c r="IF230" s="48"/>
      <c r="IG230" s="48"/>
      <c r="IH230" s="48"/>
      <c r="II230" s="48"/>
      <c r="IJ230" s="48"/>
      <c r="IK230" s="48"/>
      <c r="IL230" s="48"/>
      <c r="IM230" s="48"/>
      <c r="IN230" s="48"/>
      <c r="IO230" s="48"/>
      <c r="IP230" s="48"/>
      <c r="IQ230" s="48"/>
      <c r="IR230" s="48"/>
      <c r="IS230" s="48"/>
      <c r="IT230" s="48"/>
      <c r="IU230" s="48"/>
      <c r="IV230" s="48"/>
      <c r="IW230" s="48"/>
      <c r="IX230" s="48"/>
      <c r="IY230" s="48"/>
      <c r="IZ230" s="48"/>
      <c r="JA230" s="48"/>
      <c r="JB230" s="48"/>
      <c r="JC230" s="48"/>
      <c r="JD230" s="48"/>
      <c r="JE230" s="48"/>
      <c r="JF230" s="48"/>
      <c r="JG230" s="48"/>
      <c r="JH230" s="48"/>
      <c r="JI230" s="48"/>
      <c r="JJ230" s="48"/>
      <c r="JK230" s="48"/>
      <c r="JL230" s="48"/>
      <c r="JM230" s="48"/>
      <c r="JN230" s="48"/>
      <c r="JO230" s="48"/>
      <c r="JP230" s="48"/>
      <c r="JQ230" s="48"/>
      <c r="JR230" s="48"/>
      <c r="JS230" s="48"/>
      <c r="JT230" s="48"/>
      <c r="JU230" s="48"/>
      <c r="JV230" s="48"/>
      <c r="JW230" s="48"/>
      <c r="JX230" s="48"/>
      <c r="JY230" s="48"/>
      <c r="JZ230" s="48"/>
      <c r="KA230" s="48"/>
      <c r="KB230" s="48"/>
      <c r="KC230" s="48"/>
      <c r="KD230" s="48"/>
      <c r="KE230" s="48"/>
      <c r="KF230" s="48"/>
      <c r="KG230" s="48"/>
      <c r="KH230" s="48"/>
      <c r="KI230" s="48"/>
      <c r="KJ230" s="48"/>
      <c r="KK230" s="48"/>
      <c r="KL230" s="48"/>
      <c r="KM230" s="48"/>
      <c r="KN230" s="48"/>
      <c r="KO230" s="48"/>
      <c r="KP230" s="48"/>
      <c r="KQ230" s="48"/>
      <c r="KR230" s="48"/>
      <c r="KS230" s="48"/>
      <c r="KT230" s="48"/>
      <c r="KU230" s="48"/>
      <c r="KV230" s="48"/>
      <c r="KW230" s="48"/>
      <c r="KX230" s="48"/>
      <c r="KY230" s="48"/>
      <c r="KZ230" s="48"/>
      <c r="LA230" s="48"/>
      <c r="LB230" s="48"/>
      <c r="LC230" s="48"/>
      <c r="LD230" s="48"/>
      <c r="LE230" s="48"/>
      <c r="LF230" s="48"/>
      <c r="LG230" s="48"/>
      <c r="LH230" s="48"/>
      <c r="LI230" s="48"/>
      <c r="LJ230" s="48"/>
      <c r="LK230" s="48"/>
      <c r="LL230" s="48"/>
      <c r="LM230" s="48"/>
      <c r="LN230" s="48"/>
      <c r="LO230" s="48"/>
      <c r="LP230" s="48"/>
      <c r="LQ230" s="48"/>
      <c r="LR230" s="48"/>
      <c r="LS230" s="48"/>
      <c r="LT230" s="48"/>
      <c r="LU230" s="48"/>
      <c r="LV230" s="48"/>
      <c r="LW230" s="48"/>
      <c r="LX230" s="48"/>
      <c r="LY230" s="48"/>
      <c r="LZ230" s="48"/>
      <c r="MA230" s="48"/>
      <c r="MB230" s="48"/>
      <c r="MC230" s="48"/>
      <c r="MD230" s="48"/>
      <c r="ME230" s="48"/>
      <c r="MF230" s="48"/>
      <c r="MG230" s="48"/>
      <c r="MH230" s="48"/>
      <c r="MI230" s="48"/>
      <c r="MJ230" s="48"/>
      <c r="MK230" s="48"/>
      <c r="ML230" s="48"/>
      <c r="MM230" s="48"/>
      <c r="MN230" s="48"/>
      <c r="MO230" s="48"/>
      <c r="MP230" s="48"/>
      <c r="MQ230" s="48"/>
      <c r="MR230" s="48"/>
      <c r="MS230" s="48"/>
      <c r="MT230" s="48"/>
      <c r="MU230" s="48"/>
      <c r="MV230" s="48"/>
      <c r="MW230" s="48"/>
      <c r="MX230" s="48"/>
      <c r="MY230" s="48"/>
      <c r="MZ230" s="48"/>
      <c r="NA230" s="48"/>
      <c r="NB230" s="48"/>
      <c r="NC230" s="48"/>
      <c r="ND230" s="48"/>
      <c r="NE230" s="48"/>
      <c r="NF230" s="48"/>
      <c r="NG230" s="48"/>
      <c r="NH230" s="48"/>
      <c r="NI230" s="48"/>
      <c r="NJ230" s="48"/>
      <c r="NK230" s="48"/>
      <c r="NL230" s="48"/>
      <c r="NM230" s="48"/>
      <c r="NN230" s="48"/>
      <c r="NO230" s="48"/>
      <c r="NP230" s="48"/>
      <c r="NQ230" s="48"/>
      <c r="NR230" s="48"/>
      <c r="NS230" s="48"/>
      <c r="NT230" s="48"/>
      <c r="NU230" s="48"/>
      <c r="NV230" s="48"/>
      <c r="NW230" s="48"/>
      <c r="NX230" s="48"/>
      <c r="NY230" s="48"/>
      <c r="NZ230" s="48"/>
      <c r="OA230" s="48"/>
      <c r="OB230" s="48"/>
      <c r="OC230" s="48"/>
      <c r="OD230" s="48"/>
      <c r="OE230" s="48"/>
      <c r="OF230" s="48"/>
      <c r="OG230" s="48"/>
      <c r="OH230" s="48"/>
      <c r="OI230" s="48"/>
      <c r="OJ230" s="48"/>
      <c r="OK230" s="48"/>
      <c r="OL230" s="48"/>
      <c r="OM230" s="48"/>
      <c r="ON230" s="48"/>
      <c r="OO230" s="48"/>
      <c r="OP230" s="48"/>
      <c r="OQ230" s="48"/>
      <c r="OR230" s="48"/>
      <c r="OS230" s="48"/>
      <c r="OT230" s="48"/>
      <c r="OU230" s="48"/>
      <c r="OV230" s="48"/>
      <c r="OW230" s="48"/>
      <c r="OX230" s="48"/>
      <c r="OY230" s="48"/>
      <c r="OZ230" s="48"/>
      <c r="PA230" s="48"/>
      <c r="PB230" s="48"/>
      <c r="PC230" s="48"/>
      <c r="PD230" s="48"/>
      <c r="PE230" s="48"/>
      <c r="PF230" s="48"/>
      <c r="PG230" s="48"/>
      <c r="PH230" s="48"/>
      <c r="PI230" s="48"/>
      <c r="PJ230" s="48"/>
      <c r="PK230" s="48"/>
      <c r="PL230" s="48"/>
      <c r="PM230" s="48"/>
      <c r="PN230" s="48"/>
      <c r="PO230" s="48"/>
      <c r="PP230" s="48"/>
      <c r="PQ230" s="48"/>
      <c r="PR230" s="48"/>
      <c r="PS230" s="48"/>
      <c r="PT230" s="48"/>
      <c r="PU230" s="48"/>
      <c r="PV230" s="48"/>
      <c r="PW230" s="48"/>
      <c r="PX230" s="48"/>
      <c r="PY230" s="48"/>
      <c r="PZ230" s="48"/>
      <c r="QA230" s="48"/>
      <c r="QB230" s="48"/>
      <c r="QC230" s="48"/>
      <c r="QD230" s="48"/>
      <c r="QE230" s="48"/>
      <c r="QF230" s="48"/>
      <c r="QG230" s="48"/>
      <c r="QH230" s="48"/>
      <c r="QI230" s="48"/>
      <c r="QJ230" s="48"/>
      <c r="QK230" s="48"/>
      <c r="QL230" s="48"/>
      <c r="QM230" s="48"/>
      <c r="QN230" s="48"/>
      <c r="QO230" s="48"/>
      <c r="QP230" s="48"/>
      <c r="QQ230" s="48"/>
      <c r="QR230" s="48"/>
      <c r="QS230" s="48"/>
      <c r="QT230" s="48"/>
      <c r="QU230" s="48"/>
      <c r="QV230" s="48"/>
      <c r="QW230" s="48"/>
      <c r="QX230" s="48"/>
      <c r="QY230" s="48"/>
      <c r="QZ230" s="48"/>
      <c r="RA230" s="48"/>
      <c r="RB230" s="48"/>
      <c r="RC230" s="48"/>
      <c r="RD230" s="48"/>
      <c r="RE230" s="48"/>
      <c r="RF230" s="48"/>
      <c r="RG230" s="48"/>
      <c r="RH230" s="48"/>
      <c r="RI230" s="48"/>
      <c r="RJ230" s="48"/>
      <c r="RK230" s="48"/>
      <c r="RL230" s="48"/>
      <c r="RM230" s="48"/>
      <c r="RN230" s="48"/>
      <c r="RO230" s="48"/>
      <c r="RP230" s="48"/>
      <c r="RQ230" s="48"/>
      <c r="RR230" s="48"/>
      <c r="RS230" s="48"/>
      <c r="RT230" s="48"/>
      <c r="RU230" s="48"/>
      <c r="RV230" s="48"/>
      <c r="RW230" s="48"/>
      <c r="RX230" s="48"/>
      <c r="RY230" s="48"/>
      <c r="RZ230" s="48"/>
      <c r="SA230" s="48"/>
      <c r="SB230" s="48"/>
      <c r="SC230" s="48"/>
      <c r="SD230" s="48"/>
      <c r="SE230" s="48"/>
      <c r="SF230" s="48"/>
      <c r="SG230" s="48"/>
      <c r="SH230" s="48"/>
      <c r="SI230" s="48"/>
      <c r="SJ230" s="48"/>
      <c r="SK230" s="48"/>
      <c r="SL230" s="48"/>
      <c r="SM230" s="48"/>
      <c r="SN230" s="48"/>
      <c r="SO230" s="48"/>
      <c r="SP230" s="48"/>
      <c r="SQ230" s="48"/>
      <c r="SR230" s="48"/>
      <c r="SS230" s="48"/>
      <c r="ST230" s="48"/>
      <c r="SU230" s="48"/>
      <c r="SV230" s="48"/>
      <c r="SW230" s="48"/>
      <c r="SX230" s="48"/>
      <c r="SY230" s="48"/>
      <c r="SZ230" s="48"/>
      <c r="TA230" s="48"/>
      <c r="TB230" s="48"/>
      <c r="TC230" s="48"/>
      <c r="TD230" s="48"/>
      <c r="TE230" s="48"/>
      <c r="TF230" s="48"/>
      <c r="TG230" s="48"/>
      <c r="TH230" s="48"/>
      <c r="TI230" s="48"/>
      <c r="TJ230" s="48"/>
      <c r="TK230" s="48"/>
      <c r="TL230" s="48"/>
      <c r="TM230" s="48"/>
      <c r="TN230" s="48"/>
      <c r="TO230" s="48"/>
      <c r="TP230" s="48"/>
      <c r="TQ230" s="48"/>
      <c r="TR230" s="48"/>
      <c r="TS230" s="48"/>
      <c r="TT230" s="48"/>
      <c r="TU230" s="48"/>
      <c r="TV230" s="48"/>
      <c r="TW230" s="48"/>
      <c r="TX230" s="48"/>
      <c r="TY230" s="48"/>
      <c r="TZ230" s="48"/>
      <c r="UA230" s="48"/>
      <c r="UB230" s="48"/>
      <c r="UC230" s="48"/>
      <c r="UD230" s="48"/>
      <c r="UE230" s="48"/>
      <c r="UF230" s="48"/>
      <c r="UG230" s="48"/>
      <c r="UH230" s="48"/>
      <c r="UI230" s="48"/>
      <c r="UJ230" s="48"/>
      <c r="UK230" s="48"/>
      <c r="UL230" s="48"/>
      <c r="UM230" s="48"/>
      <c r="UN230" s="48"/>
      <c r="UO230" s="48"/>
      <c r="UP230" s="48"/>
      <c r="UQ230" s="48"/>
      <c r="UR230" s="48"/>
      <c r="US230" s="48"/>
      <c r="UT230" s="48"/>
      <c r="UU230" s="48"/>
      <c r="UV230" s="48"/>
      <c r="UW230" s="48"/>
      <c r="UX230" s="48"/>
      <c r="UY230" s="48"/>
      <c r="UZ230" s="48"/>
      <c r="VA230" s="48"/>
      <c r="VB230" s="48"/>
      <c r="VC230" s="48"/>
      <c r="VD230" s="48"/>
      <c r="VE230" s="48"/>
      <c r="VF230" s="48"/>
      <c r="VG230" s="48"/>
      <c r="VH230" s="48"/>
      <c r="VI230" s="48"/>
      <c r="VJ230" s="48"/>
      <c r="VK230" s="48"/>
      <c r="VL230" s="48"/>
      <c r="VM230" s="48"/>
      <c r="VN230" s="48"/>
      <c r="VO230" s="48"/>
      <c r="VP230" s="48"/>
      <c r="VQ230" s="48"/>
      <c r="VR230" s="48"/>
      <c r="VS230" s="48"/>
      <c r="VT230" s="48"/>
      <c r="VU230" s="48"/>
      <c r="VV230" s="48"/>
      <c r="VW230" s="48"/>
      <c r="VX230" s="48"/>
      <c r="VY230" s="48"/>
      <c r="VZ230" s="48"/>
      <c r="WA230" s="48"/>
      <c r="WB230" s="48"/>
      <c r="WC230" s="48"/>
      <c r="WD230" s="48"/>
      <c r="WE230" s="48"/>
      <c r="WF230" s="48"/>
      <c r="WG230" s="48"/>
      <c r="WH230" s="48"/>
      <c r="WI230" s="48"/>
      <c r="WJ230" s="48"/>
      <c r="WK230" s="48"/>
      <c r="WL230" s="48"/>
      <c r="WM230" s="48"/>
      <c r="WN230" s="48"/>
      <c r="WO230" s="48"/>
      <c r="WP230" s="48"/>
      <c r="WQ230" s="48"/>
      <c r="WR230" s="48"/>
      <c r="WS230" s="48"/>
      <c r="WT230" s="48"/>
      <c r="WU230" s="48"/>
      <c r="WV230" s="48"/>
      <c r="WW230" s="48"/>
      <c r="WX230" s="48"/>
      <c r="WY230" s="48"/>
      <c r="WZ230" s="48"/>
      <c r="XA230" s="48"/>
      <c r="XB230" s="48"/>
      <c r="XC230" s="48"/>
      <c r="XD230" s="48"/>
      <c r="XE230" s="48"/>
      <c r="XF230" s="48"/>
      <c r="XG230" s="48"/>
      <c r="XH230" s="48"/>
      <c r="XI230" s="48"/>
      <c r="XJ230" s="48"/>
      <c r="XK230" s="48"/>
      <c r="XL230" s="48"/>
      <c r="XM230" s="48"/>
      <c r="XN230" s="48"/>
      <c r="XO230" s="48"/>
      <c r="XP230" s="48"/>
      <c r="XQ230" s="48"/>
      <c r="XR230" s="48"/>
      <c r="XS230" s="48"/>
      <c r="XT230" s="48"/>
      <c r="XU230" s="48"/>
      <c r="XV230" s="48"/>
      <c r="XW230" s="48"/>
      <c r="XX230" s="48"/>
      <c r="XY230" s="48"/>
      <c r="XZ230" s="48"/>
      <c r="YA230" s="48"/>
      <c r="YB230" s="48"/>
      <c r="YC230" s="48"/>
      <c r="YD230" s="48"/>
      <c r="YE230" s="48"/>
      <c r="YF230" s="48"/>
      <c r="YG230" s="48"/>
      <c r="YH230" s="48"/>
      <c r="YI230" s="48"/>
      <c r="YJ230" s="48"/>
      <c r="YK230" s="48"/>
      <c r="YL230" s="48"/>
      <c r="YM230" s="48"/>
      <c r="YN230" s="48"/>
      <c r="YO230" s="48"/>
      <c r="YP230" s="48"/>
      <c r="YQ230" s="48"/>
      <c r="YR230" s="48"/>
      <c r="YS230" s="48"/>
      <c r="YT230" s="48"/>
      <c r="YU230" s="48"/>
      <c r="YV230" s="48"/>
      <c r="YW230" s="48"/>
      <c r="YX230" s="48"/>
      <c r="YY230" s="48"/>
      <c r="YZ230" s="48"/>
      <c r="ZA230" s="48"/>
      <c r="ZB230" s="48"/>
      <c r="ZC230" s="48"/>
      <c r="ZD230" s="48"/>
      <c r="ZE230" s="48"/>
      <c r="ZF230" s="48"/>
      <c r="ZG230" s="48"/>
      <c r="ZH230" s="48"/>
      <c r="ZI230" s="48"/>
      <c r="ZJ230" s="48"/>
      <c r="ZK230" s="48"/>
      <c r="ZL230" s="48"/>
      <c r="ZM230" s="48"/>
      <c r="ZN230" s="48"/>
      <c r="ZO230" s="48"/>
      <c r="ZP230" s="48"/>
      <c r="ZQ230" s="48"/>
      <c r="ZR230" s="48"/>
      <c r="ZS230" s="48"/>
      <c r="ZT230" s="48"/>
      <c r="ZU230" s="48"/>
      <c r="ZV230" s="48"/>
      <c r="ZW230" s="48"/>
      <c r="ZX230" s="48"/>
      <c r="ZY230" s="48"/>
      <c r="ZZ230" s="48"/>
      <c r="AAA230" s="48"/>
      <c r="AAB230" s="48"/>
      <c r="AAC230" s="48"/>
      <c r="AAD230" s="48"/>
      <c r="AAE230" s="48"/>
      <c r="AAF230" s="48"/>
      <c r="AAG230" s="48"/>
      <c r="AAH230" s="48"/>
      <c r="AAI230" s="48"/>
      <c r="AAJ230" s="48"/>
      <c r="AAK230" s="48"/>
      <c r="AAL230" s="48"/>
      <c r="AAM230" s="48"/>
      <c r="AAN230" s="48"/>
      <c r="AAO230" s="48"/>
      <c r="AAP230" s="48"/>
      <c r="AAQ230" s="48"/>
      <c r="AAR230" s="48"/>
      <c r="AAS230" s="48"/>
      <c r="AAT230" s="48"/>
      <c r="AAU230" s="48"/>
      <c r="AAV230" s="48"/>
      <c r="AAW230" s="48"/>
      <c r="AAX230" s="48"/>
      <c r="AAY230" s="48"/>
      <c r="AAZ230" s="48"/>
      <c r="ABA230" s="48"/>
      <c r="ABB230" s="48"/>
      <c r="ABC230" s="48"/>
      <c r="ABD230" s="48"/>
      <c r="ABE230" s="48"/>
      <c r="ABF230" s="48"/>
      <c r="ABG230" s="48"/>
      <c r="ABH230" s="48"/>
      <c r="ABI230" s="48"/>
      <c r="ABJ230" s="48"/>
      <c r="ABK230" s="48"/>
      <c r="ABL230" s="48"/>
      <c r="ABM230" s="48"/>
      <c r="ABN230" s="48"/>
      <c r="ABO230" s="48"/>
      <c r="ABP230" s="48"/>
      <c r="ABQ230" s="48"/>
      <c r="ABR230" s="48"/>
      <c r="ABS230" s="48"/>
      <c r="ABT230" s="48"/>
      <c r="ABU230" s="48"/>
      <c r="ABV230" s="48"/>
      <c r="ABW230" s="48"/>
      <c r="ABX230" s="48"/>
      <c r="ABY230" s="48"/>
      <c r="ABZ230" s="48"/>
      <c r="ACA230" s="48"/>
      <c r="ACB230" s="48"/>
      <c r="ACC230" s="48"/>
      <c r="ACD230" s="48"/>
      <c r="ACE230" s="48"/>
      <c r="ACF230" s="48"/>
      <c r="ACG230" s="48"/>
      <c r="ACH230" s="48"/>
      <c r="ACI230" s="48"/>
      <c r="ACJ230" s="48"/>
      <c r="ACK230" s="48"/>
      <c r="ACL230" s="48"/>
      <c r="ACM230" s="48"/>
      <c r="ACN230" s="48"/>
      <c r="ACO230" s="48"/>
      <c r="ACP230" s="48"/>
      <c r="ACQ230" s="48"/>
      <c r="ACR230" s="48"/>
      <c r="ACS230" s="48"/>
      <c r="ACT230" s="48"/>
      <c r="ACU230" s="48"/>
      <c r="ACV230" s="48"/>
      <c r="ACW230" s="48"/>
      <c r="ACX230" s="48"/>
      <c r="ACY230" s="48"/>
      <c r="ACZ230" s="48"/>
      <c r="ADA230" s="48"/>
      <c r="ADB230" s="48"/>
      <c r="ADC230" s="48"/>
      <c r="ADD230" s="48"/>
      <c r="ADE230" s="48"/>
      <c r="ADF230" s="48"/>
      <c r="ADG230" s="48"/>
      <c r="ADH230" s="48"/>
      <c r="ADI230" s="48"/>
      <c r="ADJ230" s="48"/>
      <c r="ADK230" s="48"/>
      <c r="ADL230" s="48"/>
      <c r="ADM230" s="48"/>
      <c r="ADN230" s="48"/>
      <c r="ADO230" s="48"/>
      <c r="ADP230" s="48"/>
      <c r="ADQ230" s="48"/>
      <c r="ADR230" s="48"/>
      <c r="ADS230" s="48"/>
      <c r="ADT230" s="48"/>
      <c r="ADU230" s="48"/>
      <c r="ADV230" s="48"/>
      <c r="ADW230" s="48"/>
      <c r="ADX230" s="48"/>
      <c r="ADY230" s="48"/>
      <c r="ADZ230" s="48"/>
      <c r="AEA230" s="48"/>
      <c r="AEB230" s="48"/>
      <c r="AEC230" s="48"/>
      <c r="AED230" s="48"/>
      <c r="AEE230" s="48"/>
      <c r="AEF230" s="48"/>
      <c r="AEG230" s="48"/>
      <c r="AEH230" s="48"/>
      <c r="AEI230" s="48"/>
      <c r="AEJ230" s="48"/>
      <c r="AEK230" s="48"/>
      <c r="AEL230" s="48"/>
      <c r="AEM230" s="48"/>
      <c r="AEN230" s="48"/>
      <c r="AEO230" s="48"/>
      <c r="AEP230" s="48"/>
      <c r="AEQ230" s="48"/>
      <c r="AER230" s="48"/>
      <c r="AES230" s="48"/>
      <c r="AET230" s="48"/>
      <c r="AEU230" s="48"/>
      <c r="AEV230" s="48"/>
      <c r="AEW230" s="48"/>
      <c r="AEX230" s="48"/>
      <c r="AEY230" s="48"/>
      <c r="AEZ230" s="48"/>
      <c r="AFA230" s="48"/>
      <c r="AFB230" s="48"/>
      <c r="AFC230" s="48"/>
      <c r="AFD230" s="48"/>
      <c r="AFE230" s="48"/>
      <c r="AFF230" s="48"/>
      <c r="AFG230" s="48"/>
      <c r="AFH230" s="48"/>
      <c r="AFI230" s="48"/>
      <c r="AFJ230" s="48"/>
      <c r="AFK230" s="48"/>
      <c r="AFL230" s="48"/>
      <c r="AFM230" s="48"/>
      <c r="AFN230" s="48"/>
      <c r="AFO230" s="48"/>
      <c r="AFP230" s="48"/>
      <c r="AFQ230" s="48"/>
      <c r="AFR230" s="48"/>
      <c r="AFS230" s="48"/>
      <c r="AFT230" s="48"/>
      <c r="AFU230" s="48"/>
      <c r="AFV230" s="48"/>
      <c r="AFW230" s="48"/>
      <c r="AFX230" s="48"/>
      <c r="AFY230" s="48"/>
      <c r="AFZ230" s="48"/>
      <c r="AGA230" s="48"/>
      <c r="AGB230" s="48"/>
      <c r="AGC230" s="48"/>
      <c r="AGD230" s="48"/>
      <c r="AGE230" s="48"/>
      <c r="AGF230" s="48"/>
      <c r="AGG230" s="48"/>
      <c r="AGH230" s="48"/>
      <c r="AGI230" s="48"/>
      <c r="AGJ230" s="48"/>
      <c r="AGK230" s="48"/>
      <c r="AGL230" s="48"/>
      <c r="AGM230" s="48"/>
      <c r="AGN230" s="48"/>
      <c r="AGO230" s="48"/>
      <c r="AGP230" s="48"/>
      <c r="AGQ230" s="48"/>
      <c r="AGR230" s="48"/>
      <c r="AGS230" s="48"/>
      <c r="AGT230" s="48"/>
      <c r="AGU230" s="48"/>
      <c r="AGV230" s="48"/>
      <c r="AGW230" s="48"/>
      <c r="AGX230" s="48"/>
      <c r="AGY230" s="48"/>
      <c r="AGZ230" s="48"/>
      <c r="AHA230" s="48"/>
      <c r="AHB230" s="48"/>
      <c r="AHC230" s="48"/>
      <c r="AHD230" s="48"/>
      <c r="AHE230" s="48"/>
      <c r="AHF230" s="48"/>
      <c r="AHG230" s="48"/>
      <c r="AHH230" s="48"/>
      <c r="AHI230" s="48"/>
      <c r="AHJ230" s="48"/>
      <c r="AHK230" s="48"/>
      <c r="AHL230" s="48"/>
      <c r="AHM230" s="48"/>
      <c r="AHN230" s="48"/>
      <c r="AHO230" s="48"/>
      <c r="AHP230" s="48"/>
      <c r="AHQ230" s="48"/>
      <c r="AHR230" s="48"/>
      <c r="AHS230" s="48"/>
      <c r="AHT230" s="48"/>
      <c r="AHU230" s="48"/>
      <c r="AHV230" s="48"/>
      <c r="AHW230" s="48"/>
      <c r="AHX230" s="48"/>
      <c r="AHY230" s="48"/>
      <c r="AHZ230" s="48"/>
      <c r="AIA230" s="48"/>
      <c r="AIB230" s="48"/>
      <c r="AIC230" s="48"/>
      <c r="AID230" s="48"/>
      <c r="AIE230" s="48"/>
      <c r="AIF230" s="48"/>
      <c r="AIG230" s="48"/>
      <c r="AIH230" s="48"/>
      <c r="AII230" s="48"/>
      <c r="AIJ230" s="48"/>
      <c r="AIK230" s="48"/>
      <c r="AIL230" s="48"/>
      <c r="AIM230" s="48"/>
      <c r="AIN230" s="48"/>
      <c r="AIO230" s="48"/>
      <c r="AIP230" s="48"/>
      <c r="AIQ230" s="48"/>
      <c r="AIR230" s="48"/>
      <c r="AIS230" s="48"/>
      <c r="AIT230" s="48"/>
      <c r="AIU230" s="48"/>
      <c r="AIV230" s="48"/>
      <c r="AIW230" s="48"/>
      <c r="AIX230" s="48"/>
      <c r="AIY230" s="48"/>
      <c r="AIZ230" s="48"/>
      <c r="AJA230" s="48"/>
      <c r="AJB230" s="48"/>
      <c r="AJC230" s="48"/>
      <c r="AJD230" s="48"/>
      <c r="AJE230" s="48"/>
      <c r="AJF230" s="48"/>
      <c r="AJG230" s="48"/>
      <c r="AJH230" s="48"/>
      <c r="AJI230" s="48"/>
      <c r="AJJ230" s="48"/>
      <c r="AJK230" s="48"/>
      <c r="AJL230" s="48"/>
      <c r="AJM230" s="48"/>
      <c r="AJN230" s="48"/>
      <c r="AJO230" s="48"/>
      <c r="AJP230" s="48"/>
      <c r="AJQ230" s="48"/>
      <c r="AJR230" s="48"/>
      <c r="AJS230" s="48"/>
      <c r="AJT230" s="48"/>
      <c r="AJU230" s="48"/>
      <c r="AJV230" s="48"/>
      <c r="AJW230" s="48"/>
      <c r="AJX230" s="48"/>
      <c r="AJY230" s="48"/>
      <c r="AJZ230" s="48"/>
      <c r="AKA230" s="48"/>
      <c r="AKB230" s="48"/>
      <c r="AKC230" s="48"/>
      <c r="AKD230" s="48"/>
      <c r="AKE230" s="48"/>
      <c r="AKF230" s="48"/>
      <c r="AKG230" s="48"/>
      <c r="AKH230" s="48"/>
      <c r="AKI230" s="48"/>
      <c r="AKJ230" s="48"/>
      <c r="AKK230" s="48"/>
      <c r="AKL230" s="48"/>
      <c r="AKM230" s="48"/>
      <c r="AKN230" s="48"/>
      <c r="AKO230" s="48"/>
      <c r="AKP230" s="48"/>
      <c r="AKQ230" s="48"/>
      <c r="AKR230" s="48"/>
      <c r="AKS230" s="48"/>
      <c r="AKT230" s="48"/>
      <c r="AKU230" s="48"/>
      <c r="AKV230" s="48"/>
      <c r="AKW230" s="48"/>
      <c r="AKX230" s="48"/>
      <c r="AKY230" s="48"/>
      <c r="AKZ230" s="48"/>
      <c r="ALA230" s="48"/>
      <c r="ALB230" s="48"/>
      <c r="ALC230" s="48"/>
      <c r="ALD230" s="48"/>
      <c r="ALE230" s="48"/>
      <c r="ALF230" s="48"/>
      <c r="ALG230" s="48"/>
      <c r="ALH230" s="48"/>
      <c r="ALI230" s="48"/>
      <c r="ALJ230" s="48"/>
      <c r="ALK230" s="48"/>
      <c r="ALL230" s="48"/>
      <c r="ALM230" s="48"/>
      <c r="ALN230" s="48"/>
      <c r="ALO230" s="48"/>
      <c r="ALP230" s="48"/>
      <c r="ALQ230" s="48"/>
      <c r="ALR230" s="48"/>
      <c r="ALS230" s="48"/>
      <c r="ALT230" s="48"/>
      <c r="ALU230" s="48"/>
      <c r="ALV230" s="48"/>
      <c r="ALW230" s="48"/>
      <c r="ALX230" s="48"/>
      <c r="ALY230" s="48"/>
      <c r="ALZ230" s="48"/>
      <c r="AMA230" s="48"/>
      <c r="AMB230" s="48"/>
      <c r="AMC230" s="48"/>
      <c r="AMD230" s="48"/>
      <c r="AME230" s="48"/>
      <c r="AMF230" s="48"/>
      <c r="AMG230" s="48"/>
      <c r="AMH230" s="48"/>
      <c r="AMI230" s="48"/>
      <c r="AMJ230" s="48"/>
      <c r="AMK230" s="48"/>
      <c r="AML230" s="48"/>
      <c r="AMM230" s="48"/>
      <c r="AMN230" s="48"/>
      <c r="AMO230" s="48"/>
      <c r="AMP230" s="48"/>
      <c r="AMQ230" s="48"/>
      <c r="AMR230" s="48"/>
      <c r="AMS230" s="48"/>
      <c r="AMT230" s="48"/>
      <c r="AMU230" s="48"/>
      <c r="AMV230" s="48"/>
      <c r="AMW230" s="48"/>
      <c r="AMX230" s="48"/>
      <c r="AMY230" s="48"/>
      <c r="AMZ230" s="48"/>
      <c r="ANA230" s="48"/>
      <c r="ANB230" s="48"/>
      <c r="ANC230" s="48"/>
      <c r="AND230" s="48"/>
      <c r="ANE230" s="48"/>
      <c r="ANF230" s="48"/>
      <c r="ANG230" s="48"/>
      <c r="ANH230" s="48"/>
      <c r="ANI230" s="48"/>
      <c r="ANJ230" s="48"/>
      <c r="ANK230" s="48"/>
      <c r="ANL230" s="48"/>
      <c r="ANM230" s="48"/>
      <c r="ANN230" s="48"/>
      <c r="ANO230" s="48"/>
      <c r="ANP230" s="48"/>
      <c r="ANQ230" s="48"/>
      <c r="ANR230" s="48"/>
      <c r="ANS230" s="48"/>
      <c r="ANT230" s="48"/>
      <c r="ANU230" s="48"/>
      <c r="ANV230" s="48"/>
      <c r="ANW230" s="48"/>
      <c r="ANX230" s="48"/>
      <c r="ANY230" s="48"/>
      <c r="ANZ230" s="48"/>
      <c r="AOA230" s="48"/>
      <c r="AOB230" s="48"/>
      <c r="AOC230" s="48"/>
      <c r="AOD230" s="48"/>
      <c r="AOE230" s="48"/>
      <c r="AOF230" s="48"/>
      <c r="AOG230" s="48"/>
      <c r="AOH230" s="48"/>
      <c r="AOI230" s="48"/>
      <c r="AOJ230" s="48"/>
      <c r="AOK230" s="48"/>
      <c r="AOL230" s="48"/>
      <c r="AOM230" s="48"/>
      <c r="AON230" s="48"/>
      <c r="AOO230" s="48"/>
      <c r="AOP230" s="48"/>
      <c r="AOQ230" s="48"/>
      <c r="AOR230" s="48"/>
      <c r="AOS230" s="48"/>
      <c r="AOT230" s="48"/>
      <c r="AOU230" s="48"/>
      <c r="AOV230" s="48"/>
      <c r="AOW230" s="48"/>
      <c r="AOX230" s="48"/>
      <c r="AOY230" s="48"/>
      <c r="AOZ230" s="48"/>
      <c r="APA230" s="48"/>
      <c r="APB230" s="48"/>
      <c r="APC230" s="48"/>
      <c r="APD230" s="48"/>
      <c r="APE230" s="48"/>
      <c r="APF230" s="48"/>
      <c r="APG230" s="48"/>
      <c r="APH230" s="48"/>
      <c r="API230" s="48"/>
      <c r="APJ230" s="48"/>
      <c r="APK230" s="48"/>
      <c r="APL230" s="48"/>
      <c r="APM230" s="48"/>
      <c r="APN230" s="48"/>
      <c r="APO230" s="48"/>
      <c r="APP230" s="48"/>
      <c r="APQ230" s="48"/>
      <c r="APR230" s="48"/>
      <c r="APS230" s="48"/>
      <c r="APT230" s="48"/>
      <c r="APU230" s="48"/>
      <c r="APV230" s="48"/>
      <c r="APW230" s="48"/>
      <c r="APX230" s="48"/>
      <c r="APY230" s="48"/>
      <c r="APZ230" s="48"/>
      <c r="AQA230" s="48"/>
      <c r="AQB230" s="48"/>
      <c r="AQC230" s="48"/>
      <c r="AQD230" s="48"/>
      <c r="AQE230" s="48"/>
      <c r="AQF230" s="48"/>
      <c r="AQG230" s="48"/>
      <c r="AQH230" s="48"/>
      <c r="AQI230" s="48"/>
      <c r="AQJ230" s="48"/>
      <c r="AQK230" s="48"/>
      <c r="AQL230" s="48"/>
      <c r="AQM230" s="48"/>
      <c r="AQN230" s="48"/>
      <c r="AQO230" s="48"/>
      <c r="AQP230" s="48"/>
      <c r="AQQ230" s="48"/>
      <c r="AQR230" s="48"/>
      <c r="AQS230" s="48"/>
      <c r="AQT230" s="48"/>
      <c r="AQU230" s="48"/>
      <c r="AQV230" s="48"/>
      <c r="AQW230" s="48"/>
      <c r="AQX230" s="48"/>
      <c r="AQY230" s="48"/>
      <c r="AQZ230" s="48"/>
      <c r="ARA230" s="48"/>
      <c r="ARB230" s="48"/>
      <c r="ARC230" s="48"/>
      <c r="ARD230" s="48"/>
      <c r="ARE230" s="48"/>
      <c r="ARF230" s="48"/>
      <c r="ARG230" s="48"/>
      <c r="ARH230" s="48"/>
      <c r="ARI230" s="48"/>
      <c r="ARJ230" s="48"/>
      <c r="ARK230" s="48"/>
      <c r="ARL230" s="48"/>
      <c r="ARM230" s="48"/>
      <c r="ARN230" s="48"/>
      <c r="ARO230" s="48"/>
      <c r="ARP230" s="48"/>
      <c r="ARQ230" s="48"/>
      <c r="ARR230" s="48"/>
      <c r="ARS230" s="48"/>
      <c r="ART230" s="48"/>
      <c r="ARU230" s="48"/>
      <c r="ARV230" s="48"/>
      <c r="ARW230" s="48"/>
      <c r="ARX230" s="48"/>
      <c r="ARY230" s="48"/>
      <c r="ARZ230" s="48"/>
      <c r="ASA230" s="48"/>
      <c r="ASB230" s="48"/>
      <c r="ASC230" s="48"/>
      <c r="ASD230" s="48"/>
      <c r="ASE230" s="48"/>
      <c r="ASF230" s="48"/>
      <c r="ASG230" s="48"/>
      <c r="ASH230" s="48"/>
      <c r="ASI230" s="48"/>
      <c r="ASJ230" s="48"/>
      <c r="ASK230" s="48"/>
      <c r="ASL230" s="48"/>
      <c r="ASM230" s="48"/>
      <c r="ASN230" s="48"/>
      <c r="ASO230" s="48"/>
      <c r="ASP230" s="48"/>
      <c r="ASQ230" s="48"/>
      <c r="ASR230" s="48"/>
      <c r="ASS230" s="48"/>
      <c r="AST230" s="48"/>
      <c r="ASU230" s="48"/>
      <c r="ASV230" s="48"/>
      <c r="ASW230" s="48"/>
      <c r="ASX230" s="48"/>
      <c r="ASY230" s="48"/>
      <c r="ASZ230" s="48"/>
      <c r="ATA230" s="48"/>
      <c r="ATB230" s="48"/>
      <c r="ATC230" s="48"/>
      <c r="ATD230" s="48"/>
      <c r="ATE230" s="48"/>
      <c r="ATF230" s="48"/>
      <c r="ATG230" s="48"/>
      <c r="ATH230" s="48"/>
      <c r="ATI230" s="48"/>
      <c r="ATJ230" s="48"/>
      <c r="ATK230" s="48"/>
      <c r="ATL230" s="48"/>
      <c r="ATM230" s="48"/>
      <c r="ATN230" s="48"/>
      <c r="ATO230" s="48"/>
      <c r="ATP230" s="48"/>
      <c r="ATQ230" s="48"/>
      <c r="ATR230" s="48"/>
      <c r="ATS230" s="48"/>
      <c r="ATT230" s="48"/>
      <c r="ATU230" s="48"/>
      <c r="ATV230" s="48"/>
      <c r="ATW230" s="48"/>
      <c r="ATX230" s="48"/>
      <c r="ATY230" s="48"/>
      <c r="ATZ230" s="48"/>
      <c r="AUA230" s="48"/>
      <c r="AUB230" s="48"/>
      <c r="AUC230" s="48"/>
      <c r="AUD230" s="48"/>
      <c r="AUE230" s="48"/>
      <c r="AUF230" s="48"/>
      <c r="AUG230" s="48"/>
      <c r="AUH230" s="48"/>
      <c r="AUI230" s="48"/>
      <c r="AUJ230" s="48"/>
      <c r="AUK230" s="48"/>
      <c r="AUL230" s="48"/>
      <c r="AUM230" s="48"/>
      <c r="AUN230" s="48"/>
      <c r="AUO230" s="48"/>
      <c r="AUP230" s="48"/>
      <c r="AUQ230" s="48"/>
      <c r="AUR230" s="48"/>
      <c r="AUS230" s="48"/>
      <c r="AUT230" s="48"/>
      <c r="AUU230" s="48"/>
      <c r="AUV230" s="48"/>
      <c r="AUW230" s="48"/>
      <c r="AUX230" s="48"/>
      <c r="AUY230" s="48"/>
      <c r="AUZ230" s="48"/>
      <c r="AVA230" s="48"/>
      <c r="AVB230" s="48"/>
      <c r="AVC230" s="48"/>
      <c r="AVD230" s="48"/>
      <c r="AVE230" s="48"/>
      <c r="AVF230" s="48"/>
      <c r="AVG230" s="48"/>
      <c r="AVH230" s="48"/>
      <c r="AVI230" s="48"/>
      <c r="AVJ230" s="48"/>
      <c r="AVK230" s="48"/>
      <c r="AVL230" s="48"/>
      <c r="AVM230" s="48"/>
      <c r="AVN230" s="48"/>
      <c r="AVO230" s="48"/>
      <c r="AVP230" s="48"/>
      <c r="AVQ230" s="48"/>
      <c r="AVR230" s="48"/>
      <c r="AVS230" s="48"/>
      <c r="AVT230" s="48"/>
      <c r="AVU230" s="48"/>
      <c r="AVV230" s="48"/>
      <c r="AVW230" s="48"/>
      <c r="AVX230" s="48"/>
      <c r="AVY230" s="48"/>
      <c r="AVZ230" s="48"/>
      <c r="AWA230" s="48"/>
      <c r="AWB230" s="48"/>
      <c r="AWC230" s="48"/>
      <c r="AWD230" s="48"/>
      <c r="AWE230" s="48"/>
      <c r="AWF230" s="48"/>
      <c r="AWG230" s="48"/>
      <c r="AWH230" s="48"/>
      <c r="AWI230" s="48"/>
      <c r="AWJ230" s="48"/>
      <c r="AWK230" s="48"/>
      <c r="AWL230" s="48"/>
      <c r="AWM230" s="48"/>
      <c r="AWN230" s="48"/>
      <c r="AWO230" s="48"/>
      <c r="AWP230" s="48"/>
      <c r="AWQ230" s="48"/>
      <c r="AWR230" s="48"/>
      <c r="AWS230" s="48"/>
      <c r="AWT230" s="48"/>
      <c r="AWU230" s="48"/>
      <c r="AWV230" s="48"/>
      <c r="AWW230" s="48"/>
      <c r="AWX230" s="48"/>
      <c r="AWY230" s="48"/>
      <c r="AWZ230" s="48"/>
      <c r="AXA230" s="48"/>
      <c r="AXB230" s="48"/>
      <c r="AXC230" s="48"/>
      <c r="AXD230" s="48"/>
      <c r="AXE230" s="48"/>
      <c r="AXF230" s="48"/>
      <c r="AXG230" s="48"/>
      <c r="AXH230" s="48"/>
      <c r="AXI230" s="48"/>
      <c r="AXJ230" s="48"/>
      <c r="AXK230" s="48"/>
      <c r="AXL230" s="48"/>
      <c r="AXM230" s="48"/>
      <c r="AXN230" s="48"/>
      <c r="AXO230" s="48"/>
      <c r="AXP230" s="48"/>
      <c r="AXQ230" s="48"/>
      <c r="AXR230" s="48"/>
      <c r="AXS230" s="48"/>
      <c r="AXT230" s="48"/>
      <c r="AXU230" s="48"/>
      <c r="AXV230" s="48"/>
      <c r="AXW230" s="48"/>
      <c r="AXX230" s="48"/>
      <c r="AXY230" s="48"/>
      <c r="AXZ230" s="48"/>
      <c r="AYA230" s="48"/>
      <c r="AYB230" s="48"/>
      <c r="AYC230" s="48"/>
      <c r="AYD230" s="48"/>
      <c r="AYE230" s="48"/>
      <c r="AYF230" s="48"/>
      <c r="AYG230" s="48"/>
      <c r="AYH230" s="48"/>
      <c r="AYI230" s="48"/>
      <c r="AYJ230" s="48"/>
      <c r="AYK230" s="48"/>
      <c r="AYL230" s="48"/>
      <c r="AYM230" s="48"/>
      <c r="AYN230" s="48"/>
      <c r="AYO230" s="48"/>
      <c r="AYP230" s="48"/>
      <c r="AYQ230" s="48"/>
      <c r="AYR230" s="48"/>
      <c r="AYS230" s="48"/>
      <c r="AYT230" s="48"/>
      <c r="AYU230" s="48"/>
      <c r="AYV230" s="48"/>
      <c r="AYW230" s="48"/>
      <c r="AYX230" s="48"/>
      <c r="AYY230" s="48"/>
      <c r="AYZ230" s="48"/>
      <c r="AZA230" s="48"/>
      <c r="AZB230" s="48"/>
      <c r="AZC230" s="48"/>
      <c r="AZD230" s="48"/>
      <c r="AZE230" s="48"/>
      <c r="AZF230" s="48"/>
      <c r="AZG230" s="48"/>
      <c r="AZH230" s="48"/>
      <c r="AZI230" s="48"/>
      <c r="AZJ230" s="48"/>
      <c r="AZK230" s="48"/>
      <c r="AZL230" s="48"/>
      <c r="AZM230" s="48"/>
      <c r="AZN230" s="48"/>
      <c r="AZO230" s="48"/>
      <c r="AZP230" s="48"/>
      <c r="AZQ230" s="48"/>
      <c r="AZR230" s="48"/>
      <c r="AZS230" s="48"/>
      <c r="AZT230" s="48"/>
      <c r="AZU230" s="48"/>
      <c r="AZV230" s="48"/>
      <c r="AZW230" s="48"/>
      <c r="AZX230" s="48"/>
      <c r="AZY230" s="48"/>
      <c r="AZZ230" s="48"/>
      <c r="BAA230" s="48"/>
      <c r="BAB230" s="48"/>
      <c r="BAC230" s="48"/>
      <c r="BAD230" s="48"/>
      <c r="BAE230" s="48"/>
      <c r="BAF230" s="48"/>
      <c r="BAG230" s="48"/>
      <c r="BAH230" s="48"/>
      <c r="BAI230" s="48"/>
      <c r="BAJ230" s="48"/>
      <c r="BAK230" s="48"/>
      <c r="BAL230" s="48"/>
      <c r="BAM230" s="48"/>
      <c r="BAN230" s="48"/>
      <c r="BAO230" s="48"/>
      <c r="BAP230" s="48"/>
      <c r="BAQ230" s="48"/>
      <c r="BAR230" s="48"/>
      <c r="BAS230" s="48"/>
      <c r="BAT230" s="48"/>
      <c r="BAU230" s="48"/>
      <c r="BAV230" s="48"/>
      <c r="BAW230" s="48"/>
      <c r="BAX230" s="48"/>
      <c r="BAY230" s="48"/>
      <c r="BAZ230" s="48"/>
      <c r="BBA230" s="48"/>
      <c r="BBB230" s="48"/>
      <c r="BBC230" s="48"/>
      <c r="BBD230" s="48"/>
      <c r="BBE230" s="48"/>
      <c r="BBF230" s="48"/>
      <c r="BBG230" s="48"/>
      <c r="BBH230" s="48"/>
      <c r="BBI230" s="48"/>
      <c r="BBJ230" s="48"/>
      <c r="BBK230" s="48"/>
      <c r="BBL230" s="48"/>
      <c r="BBM230" s="48"/>
      <c r="BBN230" s="48"/>
      <c r="BBO230" s="48"/>
      <c r="BBP230" s="48"/>
      <c r="BBQ230" s="48"/>
      <c r="BBR230" s="48"/>
      <c r="BBS230" s="48"/>
      <c r="BBT230" s="48"/>
      <c r="BBU230" s="48"/>
      <c r="BBV230" s="48"/>
      <c r="BBW230" s="48"/>
      <c r="BBX230" s="48"/>
      <c r="BBY230" s="48"/>
      <c r="BBZ230" s="48"/>
      <c r="BCA230" s="48"/>
      <c r="BCB230" s="48"/>
      <c r="BCC230" s="48"/>
      <c r="BCD230" s="48"/>
      <c r="BCE230" s="48"/>
      <c r="BCF230" s="48"/>
      <c r="BCG230" s="48"/>
      <c r="BCH230" s="48"/>
      <c r="BCI230" s="48"/>
      <c r="BCJ230" s="48"/>
      <c r="BCK230" s="48"/>
      <c r="BCL230" s="48"/>
      <c r="BCM230" s="48"/>
      <c r="BCN230" s="48"/>
      <c r="BCO230" s="48"/>
      <c r="BCP230" s="48"/>
      <c r="BCQ230" s="48"/>
      <c r="BCR230" s="48"/>
      <c r="BCS230" s="48"/>
      <c r="BCT230" s="48"/>
      <c r="BCU230" s="48"/>
      <c r="BCV230" s="48"/>
      <c r="BCW230" s="48"/>
      <c r="BCX230" s="48"/>
      <c r="BCY230" s="48"/>
      <c r="BCZ230" s="48"/>
      <c r="BDA230" s="48"/>
      <c r="BDB230" s="48"/>
      <c r="BDC230" s="48"/>
      <c r="BDD230" s="48"/>
      <c r="BDE230" s="48"/>
      <c r="BDF230" s="48"/>
      <c r="BDG230" s="48"/>
      <c r="BDH230" s="48"/>
      <c r="BDI230" s="48"/>
      <c r="BDJ230" s="48"/>
      <c r="BDK230" s="48"/>
      <c r="BDL230" s="48"/>
      <c r="BDM230" s="48"/>
      <c r="BDN230" s="48"/>
      <c r="BDO230" s="48"/>
      <c r="BDP230" s="48"/>
      <c r="BDQ230" s="48"/>
      <c r="BDR230" s="48"/>
      <c r="BDS230" s="48"/>
      <c r="BDT230" s="48"/>
      <c r="BDU230" s="48"/>
      <c r="BDV230" s="48"/>
      <c r="BDW230" s="48"/>
      <c r="BDX230" s="48"/>
      <c r="BDY230" s="48"/>
      <c r="BDZ230" s="48"/>
      <c r="BEA230" s="48"/>
      <c r="BEB230" s="48"/>
      <c r="BEC230" s="48"/>
      <c r="BED230" s="48"/>
      <c r="BEE230" s="48"/>
      <c r="BEF230" s="48"/>
      <c r="BEG230" s="48"/>
      <c r="BEH230" s="48"/>
      <c r="BEI230" s="48"/>
      <c r="BEJ230" s="48"/>
      <c r="BEK230" s="48"/>
      <c r="BEL230" s="48"/>
      <c r="BEM230" s="48"/>
      <c r="BEN230" s="48"/>
      <c r="BEO230" s="48"/>
      <c r="BEP230" s="48"/>
      <c r="BEQ230" s="48"/>
      <c r="BER230" s="48"/>
      <c r="BES230" s="48"/>
      <c r="BET230" s="48"/>
      <c r="BEU230" s="48"/>
      <c r="BEV230" s="48"/>
      <c r="BEW230" s="48"/>
      <c r="BEX230" s="48"/>
      <c r="BEY230" s="48"/>
      <c r="BEZ230" s="48"/>
      <c r="BFA230" s="48"/>
      <c r="BFB230" s="48"/>
      <c r="BFC230" s="48"/>
      <c r="BFD230" s="48"/>
      <c r="BFE230" s="48"/>
      <c r="BFF230" s="48"/>
      <c r="BFG230" s="48"/>
      <c r="BFH230" s="48"/>
      <c r="BFI230" s="48"/>
      <c r="BFJ230" s="48"/>
      <c r="BFK230" s="48"/>
      <c r="BFL230" s="48"/>
      <c r="BFM230" s="48"/>
      <c r="BFN230" s="48"/>
      <c r="BFO230" s="48"/>
      <c r="BFP230" s="48"/>
      <c r="BFQ230" s="48"/>
      <c r="BFR230" s="48"/>
      <c r="BFS230" s="48"/>
      <c r="BFT230" s="48"/>
      <c r="BFU230" s="48"/>
      <c r="BFV230" s="48"/>
      <c r="BFW230" s="48"/>
      <c r="BFX230" s="48"/>
      <c r="BFY230" s="48"/>
      <c r="BFZ230" s="48"/>
      <c r="BGA230" s="48"/>
      <c r="BGB230" s="48"/>
      <c r="BGC230" s="48"/>
      <c r="BGD230" s="48"/>
      <c r="BGE230" s="48"/>
      <c r="BGF230" s="48"/>
      <c r="BGG230" s="48"/>
      <c r="BGH230" s="48"/>
      <c r="BGI230" s="48"/>
      <c r="BGJ230" s="48"/>
      <c r="BGK230" s="48"/>
      <c r="BGL230" s="48"/>
      <c r="BGM230" s="48"/>
      <c r="BGN230" s="48"/>
      <c r="BGO230" s="48"/>
      <c r="BGP230" s="48"/>
      <c r="BGQ230" s="48"/>
      <c r="BGR230" s="48"/>
      <c r="BGS230" s="48"/>
      <c r="BGT230" s="48"/>
      <c r="BGU230" s="48"/>
      <c r="BGV230" s="48"/>
      <c r="BGW230" s="48"/>
      <c r="BGX230" s="48"/>
      <c r="BGY230" s="48"/>
      <c r="BGZ230" s="48"/>
      <c r="BHA230" s="48"/>
      <c r="BHB230" s="48"/>
      <c r="BHC230" s="48"/>
      <c r="BHD230" s="48"/>
      <c r="BHE230" s="48"/>
      <c r="BHF230" s="48"/>
      <c r="BHG230" s="48"/>
      <c r="BHH230" s="48"/>
      <c r="BHI230" s="48"/>
      <c r="BHJ230" s="48"/>
      <c r="BHK230" s="48"/>
      <c r="BHL230" s="48"/>
      <c r="BHM230" s="48"/>
      <c r="BHN230" s="48"/>
      <c r="BHO230" s="48"/>
      <c r="BHP230" s="48"/>
      <c r="BHQ230" s="48"/>
      <c r="BHR230" s="48"/>
      <c r="BHS230" s="48"/>
      <c r="BHT230" s="48"/>
      <c r="BHU230" s="48"/>
      <c r="BHV230" s="48"/>
      <c r="BHW230" s="48"/>
      <c r="BHX230" s="48"/>
      <c r="BHY230" s="48"/>
      <c r="BHZ230" s="48"/>
      <c r="BIA230" s="48"/>
      <c r="BIB230" s="48"/>
      <c r="BIC230" s="48"/>
      <c r="BID230" s="48"/>
      <c r="BIE230" s="48"/>
      <c r="BIF230" s="48"/>
      <c r="BIG230" s="48"/>
      <c r="BIH230" s="48"/>
      <c r="BII230" s="48"/>
      <c r="BIJ230" s="48"/>
      <c r="BIK230" s="48"/>
      <c r="BIL230" s="48"/>
      <c r="BIM230" s="48"/>
      <c r="BIN230" s="48"/>
      <c r="BIO230" s="48"/>
      <c r="BIP230" s="48"/>
      <c r="BIQ230" s="48"/>
      <c r="BIR230" s="48"/>
      <c r="BIS230" s="48"/>
      <c r="BIT230" s="48"/>
      <c r="BIU230" s="48"/>
      <c r="BIV230" s="48"/>
      <c r="BIW230" s="48"/>
      <c r="BIX230" s="48"/>
      <c r="BIY230" s="48"/>
      <c r="BIZ230" s="48"/>
      <c r="BJA230" s="48"/>
      <c r="BJB230" s="48"/>
      <c r="BJC230" s="48"/>
      <c r="BJD230" s="48"/>
      <c r="BJE230" s="48"/>
      <c r="BJF230" s="48"/>
      <c r="BJG230" s="48"/>
      <c r="BJH230" s="48"/>
      <c r="BJI230" s="48"/>
      <c r="BJJ230" s="48"/>
      <c r="BJK230" s="48"/>
      <c r="BJL230" s="48"/>
      <c r="BJM230" s="48"/>
      <c r="BJN230" s="48"/>
      <c r="BJO230" s="48"/>
      <c r="BJP230" s="48"/>
      <c r="BJQ230" s="48"/>
      <c r="BJR230" s="48"/>
      <c r="BJS230" s="48"/>
      <c r="BJT230" s="48"/>
      <c r="BJU230" s="48"/>
      <c r="BJV230" s="48"/>
      <c r="BJW230" s="48"/>
      <c r="BJX230" s="48"/>
      <c r="BJY230" s="48"/>
      <c r="BJZ230" s="48"/>
      <c r="BKA230" s="48"/>
      <c r="BKB230" s="48"/>
      <c r="BKC230" s="48"/>
      <c r="BKD230" s="48"/>
      <c r="BKE230" s="48"/>
      <c r="BKF230" s="48"/>
      <c r="BKG230" s="48"/>
      <c r="BKH230" s="48"/>
      <c r="BKI230" s="48"/>
      <c r="BKJ230" s="48"/>
      <c r="BKK230" s="48"/>
      <c r="BKL230" s="48"/>
      <c r="BKM230" s="48"/>
      <c r="BKN230" s="48"/>
      <c r="BKO230" s="48"/>
      <c r="BKP230" s="48"/>
      <c r="BKQ230" s="48"/>
      <c r="BKR230" s="48"/>
      <c r="BKS230" s="48"/>
      <c r="BKT230" s="48"/>
      <c r="BKU230" s="48"/>
      <c r="BKV230" s="48"/>
      <c r="BKW230" s="48"/>
      <c r="BKX230" s="48"/>
      <c r="BKY230" s="48"/>
      <c r="BKZ230" s="48"/>
      <c r="BLA230" s="48"/>
      <c r="BLB230" s="48"/>
      <c r="BLC230" s="48"/>
      <c r="BLD230" s="48"/>
      <c r="BLE230" s="48"/>
      <c r="BLF230" s="48"/>
      <c r="BLG230" s="48"/>
      <c r="BLH230" s="48"/>
      <c r="BLI230" s="48"/>
      <c r="BLJ230" s="48"/>
      <c r="BLK230" s="48"/>
      <c r="BLL230" s="48"/>
      <c r="BLM230" s="48"/>
      <c r="BLN230" s="48"/>
      <c r="BLO230" s="48"/>
      <c r="BLP230" s="48"/>
      <c r="BLQ230" s="48"/>
      <c r="BLR230" s="48"/>
      <c r="BLS230" s="48"/>
      <c r="BLT230" s="48"/>
      <c r="BLU230" s="48"/>
      <c r="BLV230" s="48"/>
      <c r="BLW230" s="48"/>
      <c r="BLX230" s="48"/>
      <c r="BLY230" s="48"/>
      <c r="BLZ230" s="48"/>
      <c r="BMA230" s="48"/>
      <c r="BMB230" s="48"/>
      <c r="BMC230" s="48"/>
      <c r="BMD230" s="48"/>
      <c r="BME230" s="48"/>
      <c r="BMF230" s="48"/>
      <c r="BMG230" s="48"/>
      <c r="BMH230" s="48"/>
      <c r="BMI230" s="48"/>
      <c r="BMJ230" s="48"/>
      <c r="BMK230" s="48"/>
      <c r="BML230" s="48"/>
      <c r="BMM230" s="48"/>
      <c r="BMN230" s="48"/>
      <c r="BMO230" s="48"/>
      <c r="BMP230" s="48"/>
      <c r="BMQ230" s="48"/>
      <c r="BMR230" s="48"/>
      <c r="BMS230" s="48"/>
      <c r="BMT230" s="48"/>
      <c r="BMU230" s="48"/>
      <c r="BMV230" s="48"/>
      <c r="BMW230" s="48"/>
      <c r="BMX230" s="48"/>
      <c r="BMY230" s="48"/>
      <c r="BMZ230" s="48"/>
      <c r="BNA230" s="48"/>
      <c r="BNB230" s="48"/>
      <c r="BNC230" s="48"/>
      <c r="BND230" s="48"/>
      <c r="BNE230" s="48"/>
      <c r="BNF230" s="48"/>
      <c r="BNG230" s="48"/>
      <c r="BNH230" s="48"/>
      <c r="BNI230" s="48"/>
      <c r="BNJ230" s="48"/>
      <c r="BNK230" s="48"/>
      <c r="BNL230" s="48"/>
      <c r="BNM230" s="48"/>
      <c r="BNN230" s="48"/>
      <c r="BNO230" s="48"/>
      <c r="BNP230" s="48"/>
      <c r="BNQ230" s="48"/>
      <c r="BNR230" s="48"/>
      <c r="BNS230" s="48"/>
      <c r="BNT230" s="48"/>
      <c r="BNU230" s="48"/>
      <c r="BNV230" s="48"/>
      <c r="BNW230" s="48"/>
      <c r="BNX230" s="48"/>
      <c r="BNY230" s="48"/>
      <c r="BNZ230" s="48"/>
      <c r="BOA230" s="48"/>
      <c r="BOB230" s="48"/>
      <c r="BOC230" s="48"/>
      <c r="BOD230" s="48"/>
      <c r="BOE230" s="48"/>
      <c r="BOF230" s="48"/>
      <c r="BOG230" s="48"/>
      <c r="BOH230" s="48"/>
      <c r="BOI230" s="48"/>
      <c r="BOJ230" s="48"/>
      <c r="BOK230" s="48"/>
      <c r="BOL230" s="48"/>
      <c r="BOM230" s="48"/>
      <c r="BON230" s="48"/>
      <c r="BOO230" s="48"/>
      <c r="BOP230" s="48"/>
      <c r="BOQ230" s="48"/>
      <c r="BOR230" s="48"/>
      <c r="BOS230" s="48"/>
      <c r="BOT230" s="48"/>
      <c r="BOU230" s="48"/>
      <c r="BOV230" s="48"/>
      <c r="BOW230" s="48"/>
      <c r="BOX230" s="48"/>
      <c r="BOY230" s="48"/>
      <c r="BOZ230" s="48"/>
      <c r="BPA230" s="48"/>
      <c r="BPB230" s="48"/>
      <c r="BPC230" s="48"/>
      <c r="BPD230" s="48"/>
      <c r="BPE230" s="48"/>
      <c r="BPF230" s="48"/>
      <c r="BPG230" s="48"/>
      <c r="BPH230" s="48"/>
      <c r="BPI230" s="48"/>
      <c r="BPJ230" s="48"/>
      <c r="BPK230" s="48"/>
      <c r="BPL230" s="48"/>
      <c r="BPM230" s="48"/>
      <c r="BPN230" s="48"/>
      <c r="BPO230" s="48"/>
      <c r="BPP230" s="48"/>
      <c r="BPQ230" s="48"/>
      <c r="BPR230" s="48"/>
      <c r="BPS230" s="48"/>
      <c r="BPT230" s="48"/>
      <c r="BPU230" s="48"/>
      <c r="BPV230" s="48"/>
      <c r="BPW230" s="48"/>
      <c r="BPX230" s="48"/>
      <c r="BPY230" s="48"/>
      <c r="BPZ230" s="48"/>
      <c r="BQA230" s="48"/>
      <c r="BQB230" s="48"/>
      <c r="BQC230" s="48"/>
      <c r="BQD230" s="48"/>
      <c r="BQE230" s="48"/>
      <c r="BQF230" s="48"/>
      <c r="BQG230" s="48"/>
      <c r="BQH230" s="48"/>
      <c r="BQI230" s="48"/>
      <c r="BQJ230" s="48"/>
      <c r="BQK230" s="48"/>
      <c r="BQL230" s="48"/>
      <c r="BQM230" s="48"/>
      <c r="BQN230" s="48"/>
      <c r="BQO230" s="48"/>
      <c r="BQP230" s="48"/>
      <c r="BQQ230" s="48"/>
      <c r="BQR230" s="48"/>
      <c r="BQS230" s="48"/>
      <c r="BQT230" s="48"/>
      <c r="BQU230" s="48"/>
      <c r="BQV230" s="48"/>
      <c r="BQW230" s="48"/>
      <c r="BQX230" s="48"/>
      <c r="BQY230" s="48"/>
      <c r="BQZ230" s="48"/>
      <c r="BRA230" s="48"/>
      <c r="BRB230" s="48"/>
      <c r="BRC230" s="48"/>
      <c r="BRD230" s="48"/>
      <c r="BRE230" s="48"/>
      <c r="BRF230" s="48"/>
      <c r="BRG230" s="48"/>
      <c r="BRH230" s="48"/>
      <c r="BRI230" s="48"/>
      <c r="BRJ230" s="48"/>
      <c r="BRK230" s="48"/>
      <c r="BRL230" s="48"/>
      <c r="BRM230" s="48"/>
      <c r="BRN230" s="48"/>
      <c r="BRO230" s="48"/>
      <c r="BRP230" s="48"/>
      <c r="BRQ230" s="48"/>
      <c r="BRR230" s="48"/>
      <c r="BRS230" s="48"/>
      <c r="BRT230" s="48"/>
      <c r="BRU230" s="48"/>
      <c r="BRV230" s="48"/>
      <c r="BRW230" s="48"/>
      <c r="BRX230" s="48"/>
      <c r="BRY230" s="48"/>
      <c r="BRZ230" s="48"/>
      <c r="BSA230" s="48"/>
      <c r="BSB230" s="48"/>
      <c r="BSC230" s="48"/>
      <c r="BSD230" s="48"/>
      <c r="BSE230" s="48"/>
      <c r="BSF230" s="48"/>
      <c r="BSG230" s="48"/>
      <c r="BSH230" s="48"/>
      <c r="BSI230" s="48"/>
      <c r="BSJ230" s="48"/>
      <c r="BSK230" s="48"/>
      <c r="BSL230" s="48"/>
      <c r="BSM230" s="48"/>
      <c r="BSN230" s="48"/>
      <c r="BSO230" s="48"/>
      <c r="BSP230" s="48"/>
      <c r="BSQ230" s="48"/>
      <c r="BSR230" s="48"/>
      <c r="BSS230" s="48"/>
      <c r="BST230" s="48"/>
      <c r="BSU230" s="48"/>
      <c r="BSV230" s="48"/>
      <c r="BSW230" s="48"/>
      <c r="BSX230" s="48"/>
      <c r="BSY230" s="48"/>
      <c r="BSZ230" s="48"/>
      <c r="BTA230" s="48"/>
      <c r="BTB230" s="48"/>
      <c r="BTC230" s="48"/>
      <c r="BTD230" s="48"/>
      <c r="BTE230" s="48"/>
      <c r="BTF230" s="48"/>
      <c r="BTG230" s="48"/>
      <c r="BTH230" s="48"/>
      <c r="BTI230" s="48"/>
      <c r="BTJ230" s="48"/>
      <c r="BTK230" s="48"/>
      <c r="BTL230" s="48"/>
      <c r="BTM230" s="48"/>
      <c r="BTN230" s="48"/>
      <c r="BTO230" s="48"/>
      <c r="BTP230" s="48"/>
      <c r="BTQ230" s="48"/>
      <c r="BTR230" s="48"/>
      <c r="BTS230" s="48"/>
      <c r="BTT230" s="48"/>
      <c r="BTU230" s="48"/>
      <c r="BTV230" s="48"/>
      <c r="BTW230" s="48"/>
      <c r="BTX230" s="48"/>
      <c r="BTY230" s="48"/>
      <c r="BTZ230" s="48"/>
      <c r="BUA230" s="48"/>
      <c r="BUB230" s="48"/>
      <c r="BUC230" s="48"/>
      <c r="BUD230" s="48"/>
      <c r="BUE230" s="48"/>
      <c r="BUF230" s="48"/>
      <c r="BUG230" s="48"/>
      <c r="BUH230" s="48"/>
      <c r="BUI230" s="48"/>
      <c r="BUJ230" s="48"/>
      <c r="BUK230" s="48"/>
      <c r="BUL230" s="48"/>
      <c r="BUM230" s="48"/>
      <c r="BUN230" s="48"/>
      <c r="BUO230" s="48"/>
      <c r="BUP230" s="48"/>
      <c r="BUQ230" s="48"/>
      <c r="BUR230" s="48"/>
      <c r="BUS230" s="48"/>
      <c r="BUT230" s="48"/>
      <c r="BUU230" s="48"/>
      <c r="BUV230" s="48"/>
      <c r="BUW230" s="48"/>
      <c r="BUX230" s="48"/>
      <c r="BUY230" s="48"/>
      <c r="BUZ230" s="48"/>
      <c r="BVA230" s="48"/>
      <c r="BVB230" s="48"/>
      <c r="BVC230" s="48"/>
      <c r="BVD230" s="48"/>
      <c r="BVE230" s="48"/>
      <c r="BVF230" s="48"/>
      <c r="BVG230" s="48"/>
      <c r="BVH230" s="48"/>
      <c r="BVI230" s="48"/>
      <c r="BVJ230" s="48"/>
      <c r="BVK230" s="48"/>
      <c r="BVL230" s="48"/>
      <c r="BVM230" s="48"/>
      <c r="BVN230" s="48"/>
      <c r="BVO230" s="48"/>
      <c r="BVP230" s="48"/>
      <c r="BVQ230" s="48"/>
      <c r="BVR230" s="48"/>
      <c r="BVS230" s="48"/>
      <c r="BVT230" s="48"/>
      <c r="BVU230" s="48"/>
      <c r="BVV230" s="48"/>
      <c r="BVW230" s="48"/>
      <c r="BVX230" s="48"/>
      <c r="BVY230" s="48"/>
      <c r="BVZ230" s="48"/>
      <c r="BWA230" s="48"/>
      <c r="BWB230" s="48"/>
      <c r="BWC230" s="48"/>
      <c r="BWD230" s="48"/>
      <c r="BWE230" s="48"/>
      <c r="BWF230" s="48"/>
      <c r="BWG230" s="48"/>
      <c r="BWH230" s="48"/>
      <c r="BWI230" s="48"/>
      <c r="BWJ230" s="48"/>
      <c r="BWK230" s="48"/>
      <c r="BWL230" s="48"/>
      <c r="BWM230" s="48"/>
      <c r="BWN230" s="48"/>
      <c r="BWO230" s="48"/>
      <c r="BWP230" s="48"/>
      <c r="BWQ230" s="48"/>
      <c r="BWR230" s="48"/>
      <c r="BWS230" s="48"/>
      <c r="BWT230" s="48"/>
      <c r="BWU230" s="48"/>
      <c r="BWV230" s="48"/>
      <c r="BWW230" s="48"/>
      <c r="BWX230" s="48"/>
      <c r="BWY230" s="48"/>
      <c r="BWZ230" s="48"/>
      <c r="BXA230" s="48"/>
      <c r="BXB230" s="48"/>
      <c r="BXC230" s="48"/>
      <c r="BXD230" s="48"/>
      <c r="BXE230" s="48"/>
      <c r="BXF230" s="48"/>
      <c r="BXG230" s="48"/>
      <c r="BXH230" s="48"/>
      <c r="BXI230" s="48"/>
      <c r="BXJ230" s="48"/>
      <c r="BXK230" s="48"/>
      <c r="BXL230" s="48"/>
      <c r="BXM230" s="48"/>
      <c r="BXN230" s="48"/>
      <c r="BXO230" s="48"/>
      <c r="BXP230" s="48"/>
      <c r="BXQ230" s="48"/>
      <c r="BXR230" s="48"/>
      <c r="BXS230" s="48"/>
      <c r="BXT230" s="48"/>
      <c r="BXU230" s="48"/>
      <c r="BXV230" s="48"/>
      <c r="BXW230" s="48"/>
      <c r="BXX230" s="48"/>
      <c r="BXY230" s="48"/>
      <c r="BXZ230" s="48"/>
      <c r="BYA230" s="48"/>
      <c r="BYB230" s="48"/>
      <c r="BYC230" s="48"/>
      <c r="BYD230" s="48"/>
      <c r="BYE230" s="48"/>
      <c r="BYF230" s="48"/>
      <c r="BYG230" s="48"/>
      <c r="BYH230" s="48"/>
      <c r="BYI230" s="48"/>
      <c r="BYJ230" s="48"/>
      <c r="BYK230" s="48"/>
      <c r="BYL230" s="48"/>
      <c r="BYM230" s="48"/>
      <c r="BYN230" s="48"/>
      <c r="BYO230" s="48"/>
      <c r="BYP230" s="48"/>
      <c r="BYQ230" s="48"/>
      <c r="BYR230" s="48"/>
      <c r="BYS230" s="48"/>
      <c r="BYT230" s="48"/>
      <c r="BYU230" s="48"/>
      <c r="BYV230" s="48"/>
      <c r="BYW230" s="48"/>
      <c r="BYX230" s="48"/>
      <c r="BYY230" s="48"/>
      <c r="BYZ230" s="48"/>
      <c r="BZA230" s="48"/>
      <c r="BZB230" s="48"/>
      <c r="BZC230" s="48"/>
      <c r="BZD230" s="48"/>
      <c r="BZE230" s="48"/>
      <c r="BZF230" s="48"/>
      <c r="BZG230" s="48"/>
      <c r="BZH230" s="48"/>
      <c r="BZI230" s="48"/>
      <c r="BZJ230" s="48"/>
      <c r="BZK230" s="48"/>
      <c r="BZL230" s="48"/>
      <c r="BZM230" s="48"/>
      <c r="BZN230" s="48"/>
      <c r="BZO230" s="48"/>
      <c r="BZP230" s="48"/>
      <c r="BZQ230" s="48"/>
      <c r="BZR230" s="48"/>
      <c r="BZS230" s="48"/>
      <c r="BZT230" s="48"/>
      <c r="BZU230" s="48"/>
      <c r="BZV230" s="48"/>
      <c r="BZW230" s="48"/>
      <c r="BZX230" s="48"/>
      <c r="BZY230" s="48"/>
      <c r="BZZ230" s="48"/>
      <c r="CAA230" s="48"/>
      <c r="CAB230" s="48"/>
      <c r="CAC230" s="48"/>
      <c r="CAD230" s="48"/>
      <c r="CAE230" s="48"/>
      <c r="CAF230" s="48"/>
      <c r="CAG230" s="48"/>
      <c r="CAH230" s="48"/>
      <c r="CAI230" s="48"/>
      <c r="CAJ230" s="48"/>
      <c r="CAK230" s="48"/>
      <c r="CAL230" s="48"/>
      <c r="CAM230" s="48"/>
      <c r="CAN230" s="48"/>
      <c r="CAO230" s="48"/>
      <c r="CAP230" s="48"/>
      <c r="CAQ230" s="48"/>
      <c r="CAR230" s="48"/>
      <c r="CAS230" s="48"/>
      <c r="CAT230" s="48"/>
      <c r="CAU230" s="48"/>
      <c r="CAV230" s="48"/>
      <c r="CAW230" s="48"/>
      <c r="CAX230" s="48"/>
      <c r="CAY230" s="48"/>
      <c r="CAZ230" s="48"/>
      <c r="CBA230" s="48"/>
      <c r="CBB230" s="48"/>
      <c r="CBC230" s="48"/>
      <c r="CBD230" s="48"/>
      <c r="CBE230" s="48"/>
      <c r="CBF230" s="48"/>
      <c r="CBG230" s="48"/>
      <c r="CBH230" s="48"/>
      <c r="CBI230" s="48"/>
      <c r="CBJ230" s="48"/>
      <c r="CBK230" s="48"/>
      <c r="CBL230" s="48"/>
      <c r="CBM230" s="48"/>
      <c r="CBN230" s="48"/>
      <c r="CBO230" s="48"/>
      <c r="CBP230" s="48"/>
      <c r="CBQ230" s="48"/>
      <c r="CBR230" s="48"/>
      <c r="CBS230" s="48"/>
      <c r="CBT230" s="48"/>
      <c r="CBU230" s="48"/>
      <c r="CBV230" s="48"/>
      <c r="CBW230" s="48"/>
      <c r="CBX230" s="48"/>
      <c r="CBY230" s="48"/>
      <c r="CBZ230" s="48"/>
      <c r="CCA230" s="48"/>
      <c r="CCB230" s="48"/>
      <c r="CCC230" s="48"/>
      <c r="CCD230" s="48"/>
      <c r="CCE230" s="48"/>
      <c r="CCF230" s="48"/>
      <c r="CCG230" s="48"/>
      <c r="CCH230" s="48"/>
      <c r="CCI230" s="48"/>
      <c r="CCJ230" s="48"/>
      <c r="CCK230" s="48"/>
      <c r="CCL230" s="48"/>
      <c r="CCM230" s="48"/>
      <c r="CCN230" s="48"/>
      <c r="CCO230" s="48"/>
      <c r="CCP230" s="48"/>
      <c r="CCQ230" s="48"/>
      <c r="CCR230" s="48"/>
      <c r="CCS230" s="48"/>
      <c r="CCT230" s="48"/>
      <c r="CCU230" s="48"/>
      <c r="CCV230" s="48"/>
      <c r="CCW230" s="48"/>
      <c r="CCX230" s="48"/>
      <c r="CCY230" s="48"/>
      <c r="CCZ230" s="48"/>
      <c r="CDA230" s="48"/>
      <c r="CDB230" s="48"/>
      <c r="CDC230" s="48"/>
      <c r="CDD230" s="48"/>
      <c r="CDE230" s="48"/>
      <c r="CDF230" s="48"/>
      <c r="CDG230" s="48"/>
      <c r="CDH230" s="48"/>
      <c r="CDI230" s="48"/>
      <c r="CDJ230" s="48"/>
      <c r="CDK230" s="48"/>
      <c r="CDL230" s="48"/>
      <c r="CDM230" s="48"/>
      <c r="CDN230" s="48"/>
      <c r="CDO230" s="48"/>
      <c r="CDP230" s="48"/>
      <c r="CDQ230" s="48"/>
      <c r="CDR230" s="48"/>
      <c r="CDS230" s="48"/>
      <c r="CDT230" s="48"/>
      <c r="CDU230" s="48"/>
      <c r="CDV230" s="48"/>
      <c r="CDW230" s="48"/>
      <c r="CDX230" s="48"/>
      <c r="CDY230" s="48"/>
      <c r="CDZ230" s="48"/>
      <c r="CEA230" s="48"/>
      <c r="CEB230" s="48"/>
      <c r="CEC230" s="48"/>
      <c r="CED230" s="48"/>
      <c r="CEE230" s="48"/>
      <c r="CEF230" s="48"/>
      <c r="CEG230" s="48"/>
      <c r="CEH230" s="48"/>
      <c r="CEI230" s="48"/>
      <c r="CEJ230" s="48"/>
      <c r="CEK230" s="48"/>
      <c r="CEL230" s="48"/>
      <c r="CEM230" s="48"/>
      <c r="CEN230" s="48"/>
      <c r="CEO230" s="48"/>
      <c r="CEP230" s="48"/>
      <c r="CEQ230" s="48"/>
      <c r="CER230" s="48"/>
      <c r="CES230" s="48"/>
      <c r="CET230" s="48"/>
      <c r="CEU230" s="48"/>
      <c r="CEV230" s="48"/>
      <c r="CEW230" s="48"/>
      <c r="CEX230" s="48"/>
      <c r="CEY230" s="48"/>
      <c r="CEZ230" s="48"/>
      <c r="CFA230" s="48"/>
      <c r="CFB230" s="48"/>
      <c r="CFC230" s="48"/>
      <c r="CFD230" s="48"/>
      <c r="CFE230" s="48"/>
      <c r="CFF230" s="48"/>
      <c r="CFG230" s="48"/>
      <c r="CFH230" s="48"/>
      <c r="CFI230" s="48"/>
      <c r="CFJ230" s="48"/>
      <c r="CFK230" s="48"/>
      <c r="CFL230" s="48"/>
      <c r="CFM230" s="48"/>
      <c r="CFN230" s="48"/>
      <c r="CFO230" s="48"/>
      <c r="CFP230" s="48"/>
      <c r="CFQ230" s="48"/>
      <c r="CFR230" s="48"/>
      <c r="CFS230" s="48"/>
      <c r="CFT230" s="48"/>
      <c r="CFU230" s="48"/>
      <c r="CFV230" s="48"/>
      <c r="CFW230" s="48"/>
      <c r="CFX230" s="48"/>
      <c r="CFY230" s="48"/>
      <c r="CFZ230" s="48"/>
      <c r="CGA230" s="48"/>
      <c r="CGB230" s="48"/>
      <c r="CGC230" s="48"/>
      <c r="CGD230" s="48"/>
      <c r="CGE230" s="48"/>
      <c r="CGF230" s="48"/>
      <c r="CGG230" s="48"/>
      <c r="CGH230" s="48"/>
      <c r="CGI230" s="48"/>
      <c r="CGJ230" s="48"/>
      <c r="CGK230" s="48"/>
      <c r="CGL230" s="48"/>
      <c r="CGM230" s="48"/>
      <c r="CGN230" s="48"/>
      <c r="CGO230" s="48"/>
      <c r="CGP230" s="48"/>
      <c r="CGQ230" s="48"/>
      <c r="CGR230" s="48"/>
      <c r="CGS230" s="48"/>
      <c r="CGT230" s="48"/>
      <c r="CGU230" s="48"/>
      <c r="CGV230" s="48"/>
      <c r="CGW230" s="48"/>
      <c r="CGX230" s="48"/>
      <c r="CGY230" s="48"/>
      <c r="CGZ230" s="48"/>
      <c r="CHA230" s="48"/>
      <c r="CHB230" s="48"/>
      <c r="CHC230" s="48"/>
      <c r="CHD230" s="48"/>
      <c r="CHE230" s="48"/>
      <c r="CHF230" s="48"/>
      <c r="CHG230" s="48"/>
      <c r="CHH230" s="48"/>
      <c r="CHI230" s="48"/>
      <c r="CHJ230" s="48"/>
      <c r="CHK230" s="48"/>
      <c r="CHL230" s="48"/>
      <c r="CHM230" s="48"/>
      <c r="CHN230" s="48"/>
      <c r="CHO230" s="48"/>
      <c r="CHP230" s="48"/>
      <c r="CHQ230" s="48"/>
      <c r="CHR230" s="48"/>
      <c r="CHS230" s="48"/>
      <c r="CHT230" s="48"/>
      <c r="CHU230" s="48"/>
      <c r="CHV230" s="48"/>
      <c r="CHW230" s="48"/>
      <c r="CHX230" s="48"/>
      <c r="CHY230" s="48"/>
      <c r="CHZ230" s="48"/>
      <c r="CIA230" s="48"/>
      <c r="CIB230" s="48"/>
      <c r="CIC230" s="48"/>
      <c r="CID230" s="48"/>
      <c r="CIE230" s="48"/>
      <c r="CIF230" s="48"/>
      <c r="CIG230" s="48"/>
      <c r="CIH230" s="48"/>
      <c r="CII230" s="48"/>
      <c r="CIJ230" s="48"/>
      <c r="CIK230" s="48"/>
      <c r="CIL230" s="48"/>
      <c r="CIM230" s="48"/>
      <c r="CIN230" s="48"/>
      <c r="CIO230" s="48"/>
      <c r="CIP230" s="48"/>
      <c r="CIQ230" s="48"/>
      <c r="CIR230" s="48"/>
      <c r="CIS230" s="48"/>
      <c r="CIT230" s="48"/>
      <c r="CIU230" s="48"/>
      <c r="CIV230" s="48"/>
      <c r="CIW230" s="48"/>
      <c r="CIX230" s="48"/>
      <c r="CIY230" s="48"/>
      <c r="CIZ230" s="48"/>
      <c r="CJA230" s="48"/>
      <c r="CJB230" s="48"/>
      <c r="CJC230" s="48"/>
      <c r="CJD230" s="48"/>
      <c r="CJE230" s="48"/>
      <c r="CJF230" s="48"/>
      <c r="CJG230" s="48"/>
      <c r="CJH230" s="48"/>
      <c r="CJI230" s="48"/>
      <c r="CJJ230" s="48"/>
      <c r="CJK230" s="48"/>
      <c r="CJL230" s="48"/>
      <c r="CJM230" s="48"/>
      <c r="CJN230" s="48"/>
      <c r="CJO230" s="48"/>
      <c r="CJP230" s="48"/>
      <c r="CJQ230" s="48"/>
      <c r="CJR230" s="48"/>
      <c r="CJS230" s="48"/>
      <c r="CJT230" s="48"/>
      <c r="CJU230" s="48"/>
      <c r="CJV230" s="48"/>
      <c r="CJW230" s="48"/>
      <c r="CJX230" s="48"/>
      <c r="CJY230" s="48"/>
      <c r="CJZ230" s="48"/>
      <c r="CKA230" s="48"/>
      <c r="CKB230" s="48"/>
      <c r="CKC230" s="48"/>
      <c r="CKD230" s="48"/>
      <c r="CKE230" s="48"/>
      <c r="CKF230" s="48"/>
      <c r="CKG230" s="48"/>
      <c r="CKH230" s="48"/>
      <c r="CKI230" s="48"/>
      <c r="CKJ230" s="48"/>
      <c r="CKK230" s="48"/>
      <c r="CKL230" s="48"/>
      <c r="CKM230" s="48"/>
      <c r="CKN230" s="48"/>
      <c r="CKO230" s="48"/>
      <c r="CKP230" s="48"/>
      <c r="CKQ230" s="48"/>
      <c r="CKR230" s="48"/>
      <c r="CKS230" s="48"/>
      <c r="CKT230" s="48"/>
      <c r="CKU230" s="48"/>
      <c r="CKV230" s="48"/>
      <c r="CKW230" s="48"/>
      <c r="CKX230" s="48"/>
      <c r="CKY230" s="48"/>
      <c r="CKZ230" s="48"/>
      <c r="CLA230" s="48"/>
      <c r="CLB230" s="48"/>
      <c r="CLC230" s="48"/>
      <c r="CLD230" s="48"/>
      <c r="CLE230" s="48"/>
      <c r="CLF230" s="48"/>
      <c r="CLG230" s="48"/>
      <c r="CLH230" s="48"/>
      <c r="CLI230" s="48"/>
      <c r="CLJ230" s="48"/>
      <c r="CLK230" s="48"/>
      <c r="CLL230" s="48"/>
      <c r="CLM230" s="48"/>
      <c r="CLN230" s="48"/>
      <c r="CLO230" s="48"/>
      <c r="CLP230" s="48"/>
      <c r="CLQ230" s="48"/>
      <c r="CLR230" s="48"/>
      <c r="CLS230" s="48"/>
      <c r="CLT230" s="48"/>
      <c r="CLU230" s="48"/>
      <c r="CLV230" s="48"/>
      <c r="CLW230" s="48"/>
      <c r="CLX230" s="48"/>
      <c r="CLY230" s="48"/>
      <c r="CLZ230" s="48"/>
      <c r="CMA230" s="48"/>
      <c r="CMB230" s="48"/>
      <c r="CMC230" s="48"/>
      <c r="CMD230" s="48"/>
      <c r="CME230" s="48"/>
      <c r="CMF230" s="48"/>
      <c r="CMG230" s="48"/>
      <c r="CMH230" s="48"/>
      <c r="CMI230" s="48"/>
      <c r="CMJ230" s="48"/>
      <c r="CMK230" s="48"/>
      <c r="CML230" s="48"/>
      <c r="CMM230" s="48"/>
      <c r="CMN230" s="48"/>
      <c r="CMO230" s="48"/>
      <c r="CMP230" s="48"/>
      <c r="CMQ230" s="48"/>
      <c r="CMR230" s="48"/>
      <c r="CMS230" s="48"/>
      <c r="CMT230" s="48"/>
      <c r="CMU230" s="48"/>
      <c r="CMV230" s="48"/>
      <c r="CMW230" s="48"/>
      <c r="CMX230" s="48"/>
      <c r="CMY230" s="48"/>
      <c r="CMZ230" s="48"/>
      <c r="CNA230" s="48"/>
      <c r="CNB230" s="48"/>
      <c r="CNC230" s="48"/>
      <c r="CND230" s="48"/>
      <c r="CNE230" s="48"/>
      <c r="CNF230" s="48"/>
      <c r="CNG230" s="48"/>
      <c r="CNH230" s="48"/>
      <c r="CNI230" s="48"/>
      <c r="CNJ230" s="48"/>
      <c r="CNK230" s="48"/>
      <c r="CNL230" s="48"/>
      <c r="CNM230" s="48"/>
      <c r="CNN230" s="48"/>
      <c r="CNO230" s="48"/>
      <c r="CNP230" s="48"/>
      <c r="CNQ230" s="48"/>
      <c r="CNR230" s="48"/>
      <c r="CNS230" s="48"/>
      <c r="CNT230" s="48"/>
      <c r="CNU230" s="48"/>
      <c r="CNV230" s="48"/>
      <c r="CNW230" s="48"/>
      <c r="CNX230" s="48"/>
      <c r="CNY230" s="48"/>
      <c r="CNZ230" s="48"/>
      <c r="COA230" s="48"/>
      <c r="COB230" s="48"/>
      <c r="COC230" s="48"/>
      <c r="COD230" s="48"/>
      <c r="COE230" s="48"/>
      <c r="COF230" s="48"/>
      <c r="COG230" s="48"/>
      <c r="COH230" s="48"/>
      <c r="COI230" s="48"/>
      <c r="COJ230" s="48"/>
      <c r="COK230" s="48"/>
      <c r="COL230" s="48"/>
      <c r="COM230" s="48"/>
      <c r="CON230" s="48"/>
      <c r="COO230" s="48"/>
      <c r="COP230" s="48"/>
      <c r="COQ230" s="48"/>
      <c r="COR230" s="48"/>
      <c r="COS230" s="48"/>
      <c r="COT230" s="48"/>
      <c r="COU230" s="48"/>
      <c r="COV230" s="48"/>
      <c r="COW230" s="48"/>
      <c r="COX230" s="48"/>
      <c r="COY230" s="48"/>
      <c r="COZ230" s="48"/>
      <c r="CPA230" s="48"/>
      <c r="CPB230" s="48"/>
      <c r="CPC230" s="48"/>
      <c r="CPD230" s="48"/>
      <c r="CPE230" s="48"/>
      <c r="CPF230" s="48"/>
      <c r="CPG230" s="48"/>
      <c r="CPH230" s="48"/>
      <c r="CPI230" s="48"/>
      <c r="CPJ230" s="48"/>
      <c r="CPK230" s="48"/>
      <c r="CPL230" s="48"/>
      <c r="CPM230" s="48"/>
      <c r="CPN230" s="48"/>
      <c r="CPO230" s="48"/>
      <c r="CPP230" s="48"/>
      <c r="CPQ230" s="48"/>
      <c r="CPR230" s="48"/>
      <c r="CPS230" s="48"/>
      <c r="CPT230" s="48"/>
      <c r="CPU230" s="48"/>
      <c r="CPV230" s="48"/>
      <c r="CPW230" s="48"/>
      <c r="CPX230" s="48"/>
      <c r="CPY230" s="48"/>
      <c r="CPZ230" s="48"/>
      <c r="CQA230" s="48"/>
      <c r="CQB230" s="48"/>
      <c r="CQC230" s="48"/>
      <c r="CQD230" s="48"/>
      <c r="CQE230" s="48"/>
      <c r="CQF230" s="48"/>
      <c r="CQG230" s="48"/>
      <c r="CQH230" s="48"/>
      <c r="CQI230" s="48"/>
      <c r="CQJ230" s="48"/>
      <c r="CQK230" s="48"/>
      <c r="CQL230" s="48"/>
      <c r="CQM230" s="48"/>
      <c r="CQN230" s="48"/>
      <c r="CQO230" s="48"/>
      <c r="CQP230" s="48"/>
      <c r="CQQ230" s="48"/>
      <c r="CQR230" s="48"/>
      <c r="CQS230" s="48"/>
      <c r="CQT230" s="48"/>
      <c r="CQU230" s="48"/>
      <c r="CQV230" s="48"/>
      <c r="CQW230" s="48"/>
      <c r="CQX230" s="48"/>
      <c r="CQY230" s="48"/>
      <c r="CQZ230" s="48"/>
      <c r="CRA230" s="48"/>
      <c r="CRB230" s="48"/>
      <c r="CRC230" s="48"/>
      <c r="CRD230" s="48"/>
      <c r="CRE230" s="48"/>
      <c r="CRF230" s="48"/>
      <c r="CRG230" s="48"/>
      <c r="CRH230" s="48"/>
      <c r="CRI230" s="48"/>
      <c r="CRJ230" s="48"/>
      <c r="CRK230" s="48"/>
      <c r="CRL230" s="48"/>
      <c r="CRM230" s="48"/>
      <c r="CRN230" s="48"/>
      <c r="CRO230" s="48"/>
      <c r="CRP230" s="48"/>
      <c r="CRQ230" s="48"/>
      <c r="CRR230" s="48"/>
      <c r="CRS230" s="48"/>
      <c r="CRT230" s="48"/>
      <c r="CRU230" s="48"/>
      <c r="CRV230" s="48"/>
      <c r="CRW230" s="48"/>
      <c r="CRX230" s="48"/>
      <c r="CRY230" s="48"/>
      <c r="CRZ230" s="48"/>
      <c r="CSA230" s="48"/>
      <c r="CSB230" s="48"/>
      <c r="CSC230" s="48"/>
      <c r="CSD230" s="48"/>
      <c r="CSE230" s="48"/>
      <c r="CSF230" s="48"/>
      <c r="CSG230" s="48"/>
      <c r="CSH230" s="48"/>
      <c r="CSI230" s="48"/>
      <c r="CSJ230" s="48"/>
      <c r="CSK230" s="48"/>
      <c r="CSL230" s="48"/>
      <c r="CSM230" s="48"/>
      <c r="CSN230" s="48"/>
      <c r="CSO230" s="48"/>
      <c r="CSP230" s="48"/>
      <c r="CSQ230" s="48"/>
      <c r="CSR230" s="48"/>
      <c r="CSS230" s="48"/>
      <c r="CST230" s="48"/>
      <c r="CSU230" s="48"/>
      <c r="CSV230" s="48"/>
      <c r="CSW230" s="48"/>
      <c r="CSX230" s="48"/>
      <c r="CSY230" s="48"/>
      <c r="CSZ230" s="48"/>
      <c r="CTA230" s="48"/>
      <c r="CTB230" s="48"/>
      <c r="CTC230" s="48"/>
      <c r="CTD230" s="48"/>
      <c r="CTE230" s="48"/>
      <c r="CTF230" s="48"/>
      <c r="CTG230" s="48"/>
      <c r="CTH230" s="48"/>
      <c r="CTI230" s="48"/>
      <c r="CTJ230" s="48"/>
      <c r="CTK230" s="48"/>
      <c r="CTL230" s="48"/>
      <c r="CTM230" s="48"/>
      <c r="CTN230" s="48"/>
      <c r="CTO230" s="48"/>
      <c r="CTP230" s="48"/>
      <c r="CTQ230" s="48"/>
      <c r="CTR230" s="48"/>
      <c r="CTS230" s="48"/>
      <c r="CTT230" s="48"/>
      <c r="CTU230" s="48"/>
      <c r="CTV230" s="48"/>
      <c r="CTW230" s="48"/>
      <c r="CTX230" s="48"/>
      <c r="CTY230" s="48"/>
      <c r="CTZ230" s="48"/>
      <c r="CUA230" s="48"/>
      <c r="CUB230" s="48"/>
      <c r="CUC230" s="48"/>
      <c r="CUD230" s="48"/>
      <c r="CUE230" s="48"/>
      <c r="CUF230" s="48"/>
      <c r="CUG230" s="48"/>
      <c r="CUH230" s="48"/>
      <c r="CUI230" s="48"/>
      <c r="CUJ230" s="48"/>
      <c r="CUK230" s="48"/>
      <c r="CUL230" s="48"/>
      <c r="CUM230" s="48"/>
      <c r="CUN230" s="48"/>
      <c r="CUO230" s="48"/>
      <c r="CUP230" s="48"/>
      <c r="CUQ230" s="48"/>
      <c r="CUR230" s="48"/>
      <c r="CUS230" s="48"/>
      <c r="CUT230" s="48"/>
      <c r="CUU230" s="48"/>
      <c r="CUV230" s="48"/>
      <c r="CUW230" s="48"/>
      <c r="CUX230" s="48"/>
      <c r="CUY230" s="48"/>
      <c r="CUZ230" s="48"/>
      <c r="CVA230" s="48"/>
      <c r="CVB230" s="48"/>
      <c r="CVC230" s="48"/>
      <c r="CVD230" s="48"/>
      <c r="CVE230" s="48"/>
      <c r="CVF230" s="48"/>
      <c r="CVG230" s="48"/>
      <c r="CVH230" s="48"/>
      <c r="CVI230" s="48"/>
      <c r="CVJ230" s="48"/>
      <c r="CVK230" s="48"/>
      <c r="CVL230" s="48"/>
      <c r="CVM230" s="48"/>
      <c r="CVN230" s="48"/>
      <c r="CVO230" s="48"/>
      <c r="CVP230" s="48"/>
      <c r="CVQ230" s="48"/>
      <c r="CVR230" s="48"/>
      <c r="CVS230" s="48"/>
      <c r="CVT230" s="48"/>
      <c r="CVU230" s="48"/>
      <c r="CVV230" s="48"/>
      <c r="CVW230" s="48"/>
      <c r="CVX230" s="48"/>
      <c r="CVY230" s="48"/>
      <c r="CVZ230" s="48"/>
      <c r="CWA230" s="48"/>
      <c r="CWB230" s="48"/>
      <c r="CWC230" s="48"/>
      <c r="CWD230" s="48"/>
      <c r="CWE230" s="48"/>
      <c r="CWF230" s="48"/>
      <c r="CWG230" s="48"/>
      <c r="CWH230" s="48"/>
      <c r="CWI230" s="48"/>
      <c r="CWJ230" s="48"/>
      <c r="CWK230" s="48"/>
      <c r="CWL230" s="48"/>
      <c r="CWM230" s="48"/>
      <c r="CWN230" s="48"/>
      <c r="CWO230" s="48"/>
      <c r="CWP230" s="48"/>
      <c r="CWQ230" s="48"/>
      <c r="CWR230" s="48"/>
      <c r="CWS230" s="48"/>
      <c r="CWT230" s="48"/>
      <c r="CWU230" s="48"/>
      <c r="CWV230" s="48"/>
      <c r="CWW230" s="48"/>
      <c r="CWX230" s="48"/>
      <c r="CWY230" s="48"/>
      <c r="CWZ230" s="48"/>
      <c r="CXA230" s="48"/>
      <c r="CXB230" s="48"/>
      <c r="CXC230" s="48"/>
      <c r="CXD230" s="48"/>
      <c r="CXE230" s="48"/>
      <c r="CXF230" s="48"/>
      <c r="CXG230" s="48"/>
      <c r="CXH230" s="48"/>
      <c r="CXI230" s="48"/>
      <c r="CXJ230" s="48"/>
      <c r="CXK230" s="48"/>
      <c r="CXL230" s="48"/>
      <c r="CXM230" s="48"/>
      <c r="CXN230" s="48"/>
      <c r="CXO230" s="48"/>
      <c r="CXP230" s="48"/>
      <c r="CXQ230" s="48"/>
      <c r="CXR230" s="48"/>
      <c r="CXS230" s="48"/>
      <c r="CXT230" s="48"/>
      <c r="CXU230" s="48"/>
      <c r="CXV230" s="48"/>
      <c r="CXW230" s="48"/>
      <c r="CXX230" s="48"/>
      <c r="CXY230" s="48"/>
      <c r="CXZ230" s="48"/>
      <c r="CYA230" s="48"/>
      <c r="CYB230" s="48"/>
      <c r="CYC230" s="48"/>
      <c r="CYD230" s="48"/>
      <c r="CYE230" s="48"/>
      <c r="CYF230" s="48"/>
      <c r="CYG230" s="48"/>
      <c r="CYH230" s="48"/>
      <c r="CYI230" s="48"/>
      <c r="CYJ230" s="48"/>
      <c r="CYK230" s="48"/>
      <c r="CYL230" s="48"/>
      <c r="CYM230" s="48"/>
      <c r="CYN230" s="48"/>
      <c r="CYO230" s="48"/>
      <c r="CYP230" s="48"/>
      <c r="CYQ230" s="48"/>
      <c r="CYR230" s="48"/>
      <c r="CYS230" s="48"/>
      <c r="CYT230" s="48"/>
      <c r="CYU230" s="48"/>
      <c r="CYV230" s="48"/>
      <c r="CYW230" s="48"/>
      <c r="CYX230" s="48"/>
      <c r="CYY230" s="48"/>
      <c r="CYZ230" s="48"/>
      <c r="CZA230" s="48"/>
      <c r="CZB230" s="48"/>
      <c r="CZC230" s="48"/>
      <c r="CZD230" s="48"/>
      <c r="CZE230" s="48"/>
      <c r="CZF230" s="48"/>
      <c r="CZG230" s="48"/>
      <c r="CZH230" s="48"/>
      <c r="CZI230" s="48"/>
      <c r="CZJ230" s="48"/>
      <c r="CZK230" s="48"/>
      <c r="CZL230" s="48"/>
      <c r="CZM230" s="48"/>
      <c r="CZN230" s="48"/>
      <c r="CZO230" s="48"/>
      <c r="CZP230" s="48"/>
      <c r="CZQ230" s="48"/>
      <c r="CZR230" s="48"/>
      <c r="CZS230" s="48"/>
      <c r="CZT230" s="48"/>
      <c r="CZU230" s="48"/>
      <c r="CZV230" s="48"/>
      <c r="CZW230" s="48"/>
      <c r="CZX230" s="48"/>
      <c r="CZY230" s="48"/>
      <c r="CZZ230" s="48"/>
      <c r="DAA230" s="48"/>
      <c r="DAB230" s="48"/>
      <c r="DAC230" s="48"/>
      <c r="DAD230" s="48"/>
      <c r="DAE230" s="48"/>
      <c r="DAF230" s="48"/>
      <c r="DAG230" s="48"/>
      <c r="DAH230" s="48"/>
      <c r="DAI230" s="48"/>
      <c r="DAJ230" s="48"/>
      <c r="DAK230" s="48"/>
      <c r="DAL230" s="48"/>
      <c r="DAM230" s="48"/>
      <c r="DAN230" s="48"/>
      <c r="DAO230" s="48"/>
      <c r="DAP230" s="48"/>
      <c r="DAQ230" s="48"/>
      <c r="DAR230" s="48"/>
      <c r="DAS230" s="48"/>
      <c r="DAT230" s="48"/>
      <c r="DAU230" s="48"/>
      <c r="DAV230" s="48"/>
      <c r="DAW230" s="48"/>
      <c r="DAX230" s="48"/>
      <c r="DAY230" s="48"/>
      <c r="DAZ230" s="48"/>
      <c r="DBA230" s="48"/>
      <c r="DBB230" s="48"/>
      <c r="DBC230" s="48"/>
      <c r="DBD230" s="48"/>
      <c r="DBE230" s="48"/>
      <c r="DBF230" s="48"/>
      <c r="DBG230" s="48"/>
      <c r="DBH230" s="48"/>
      <c r="DBI230" s="48"/>
      <c r="DBJ230" s="48"/>
      <c r="DBK230" s="48"/>
      <c r="DBL230" s="48"/>
      <c r="DBM230" s="48"/>
      <c r="DBN230" s="48"/>
      <c r="DBO230" s="48"/>
      <c r="DBP230" s="48"/>
      <c r="DBQ230" s="48"/>
      <c r="DBR230" s="48"/>
      <c r="DBS230" s="48"/>
      <c r="DBT230" s="48"/>
      <c r="DBU230" s="48"/>
      <c r="DBV230" s="48"/>
      <c r="DBW230" s="48"/>
      <c r="DBX230" s="48"/>
      <c r="DBY230" s="48"/>
      <c r="DBZ230" s="48"/>
      <c r="DCA230" s="48"/>
      <c r="DCB230" s="48"/>
      <c r="DCC230" s="48"/>
      <c r="DCD230" s="48"/>
      <c r="DCE230" s="48"/>
      <c r="DCF230" s="48"/>
      <c r="DCG230" s="48"/>
      <c r="DCH230" s="48"/>
      <c r="DCI230" s="48"/>
      <c r="DCJ230" s="48"/>
      <c r="DCK230" s="48"/>
      <c r="DCL230" s="48"/>
      <c r="DCM230" s="48"/>
      <c r="DCN230" s="48"/>
      <c r="DCO230" s="48"/>
      <c r="DCP230" s="48"/>
      <c r="DCQ230" s="48"/>
      <c r="DCR230" s="48"/>
      <c r="DCS230" s="48"/>
      <c r="DCT230" s="48"/>
      <c r="DCU230" s="48"/>
      <c r="DCV230" s="48"/>
      <c r="DCW230" s="48"/>
      <c r="DCX230" s="48"/>
      <c r="DCY230" s="48"/>
      <c r="DCZ230" s="48"/>
      <c r="DDA230" s="48"/>
      <c r="DDB230" s="48"/>
      <c r="DDC230" s="48"/>
      <c r="DDD230" s="48"/>
      <c r="DDE230" s="48"/>
      <c r="DDF230" s="48"/>
      <c r="DDG230" s="48"/>
      <c r="DDH230" s="48"/>
      <c r="DDI230" s="48"/>
      <c r="DDJ230" s="48"/>
      <c r="DDK230" s="48"/>
      <c r="DDL230" s="48"/>
      <c r="DDM230" s="48"/>
      <c r="DDN230" s="48"/>
      <c r="DDO230" s="48"/>
      <c r="DDP230" s="48"/>
      <c r="DDQ230" s="48"/>
      <c r="DDR230" s="48"/>
      <c r="DDS230" s="48"/>
      <c r="DDT230" s="48"/>
      <c r="DDU230" s="48"/>
      <c r="DDV230" s="48"/>
      <c r="DDW230" s="48"/>
      <c r="DDX230" s="48"/>
      <c r="DDY230" s="48"/>
      <c r="DDZ230" s="48"/>
      <c r="DEA230" s="48"/>
      <c r="DEB230" s="48"/>
      <c r="DEC230" s="48"/>
      <c r="DED230" s="48"/>
      <c r="DEE230" s="48"/>
      <c r="DEF230" s="48"/>
      <c r="DEG230" s="48"/>
      <c r="DEH230" s="48"/>
      <c r="DEI230" s="48"/>
      <c r="DEJ230" s="48"/>
      <c r="DEK230" s="48"/>
      <c r="DEL230" s="48"/>
      <c r="DEM230" s="48"/>
      <c r="DEN230" s="48"/>
      <c r="DEO230" s="48"/>
      <c r="DEP230" s="48"/>
      <c r="DEQ230" s="48"/>
      <c r="DER230" s="48"/>
      <c r="DES230" s="48"/>
      <c r="DET230" s="48"/>
      <c r="DEU230" s="48"/>
      <c r="DEV230" s="48"/>
      <c r="DEW230" s="48"/>
      <c r="DEX230" s="48"/>
      <c r="DEY230" s="48"/>
      <c r="DEZ230" s="48"/>
      <c r="DFA230" s="48"/>
      <c r="DFB230" s="48"/>
      <c r="DFC230" s="48"/>
      <c r="DFD230" s="48"/>
      <c r="DFE230" s="48"/>
      <c r="DFF230" s="48"/>
      <c r="DFG230" s="48"/>
      <c r="DFH230" s="48"/>
      <c r="DFI230" s="48"/>
      <c r="DFJ230" s="48"/>
      <c r="DFK230" s="48"/>
      <c r="DFL230" s="48"/>
      <c r="DFM230" s="48"/>
      <c r="DFN230" s="48"/>
      <c r="DFO230" s="48"/>
      <c r="DFP230" s="48"/>
      <c r="DFQ230" s="48"/>
      <c r="DFR230" s="48"/>
      <c r="DFS230" s="48"/>
      <c r="DFT230" s="48"/>
      <c r="DFU230" s="48"/>
      <c r="DFV230" s="48"/>
      <c r="DFW230" s="48"/>
      <c r="DFX230" s="48"/>
      <c r="DFY230" s="48"/>
      <c r="DFZ230" s="48"/>
      <c r="DGA230" s="48"/>
      <c r="DGB230" s="48"/>
      <c r="DGC230" s="48"/>
      <c r="DGD230" s="48"/>
      <c r="DGE230" s="48"/>
      <c r="DGF230" s="48"/>
      <c r="DGG230" s="48"/>
      <c r="DGH230" s="48"/>
      <c r="DGI230" s="48"/>
      <c r="DGJ230" s="48"/>
      <c r="DGK230" s="48"/>
      <c r="DGL230" s="48"/>
      <c r="DGM230" s="48"/>
      <c r="DGN230" s="48"/>
      <c r="DGO230" s="48"/>
      <c r="DGP230" s="48"/>
      <c r="DGQ230" s="48"/>
      <c r="DGR230" s="48"/>
      <c r="DGS230" s="48"/>
      <c r="DGT230" s="48"/>
      <c r="DGU230" s="48"/>
      <c r="DGV230" s="48"/>
      <c r="DGW230" s="48"/>
      <c r="DGX230" s="48"/>
      <c r="DGY230" s="48"/>
      <c r="DGZ230" s="48"/>
      <c r="DHA230" s="48"/>
      <c r="DHB230" s="48"/>
      <c r="DHC230" s="48"/>
      <c r="DHD230" s="48"/>
      <c r="DHE230" s="48"/>
      <c r="DHF230" s="48"/>
      <c r="DHG230" s="48"/>
      <c r="DHH230" s="48"/>
      <c r="DHI230" s="48"/>
      <c r="DHJ230" s="48"/>
      <c r="DHK230" s="48"/>
      <c r="DHL230" s="48"/>
      <c r="DHM230" s="48"/>
      <c r="DHN230" s="48"/>
      <c r="DHO230" s="48"/>
      <c r="DHP230" s="48"/>
      <c r="DHQ230" s="48"/>
      <c r="DHR230" s="48"/>
      <c r="DHS230" s="48"/>
      <c r="DHT230" s="48"/>
      <c r="DHU230" s="48"/>
      <c r="DHV230" s="48"/>
      <c r="DHW230" s="48"/>
      <c r="DHX230" s="48"/>
      <c r="DHY230" s="48"/>
      <c r="DHZ230" s="48"/>
      <c r="DIA230" s="48"/>
      <c r="DIB230" s="48"/>
      <c r="DIC230" s="48"/>
      <c r="DID230" s="48"/>
      <c r="DIE230" s="48"/>
      <c r="DIF230" s="48"/>
      <c r="DIG230" s="48"/>
      <c r="DIH230" s="48"/>
      <c r="DII230" s="48"/>
      <c r="DIJ230" s="48"/>
      <c r="DIK230" s="48"/>
      <c r="DIL230" s="48"/>
      <c r="DIM230" s="48"/>
      <c r="DIN230" s="48"/>
      <c r="DIO230" s="48"/>
      <c r="DIP230" s="48"/>
      <c r="DIQ230" s="48"/>
      <c r="DIR230" s="48"/>
      <c r="DIS230" s="48"/>
      <c r="DIT230" s="48"/>
      <c r="DIU230" s="48"/>
      <c r="DIV230" s="48"/>
      <c r="DIW230" s="48"/>
      <c r="DIX230" s="48"/>
      <c r="DIY230" s="48"/>
      <c r="DIZ230" s="48"/>
      <c r="DJA230" s="48"/>
      <c r="DJB230" s="48"/>
      <c r="DJC230" s="48"/>
      <c r="DJD230" s="48"/>
      <c r="DJE230" s="48"/>
      <c r="DJF230" s="48"/>
      <c r="DJG230" s="48"/>
      <c r="DJH230" s="48"/>
      <c r="DJI230" s="48"/>
      <c r="DJJ230" s="48"/>
      <c r="DJK230" s="48"/>
      <c r="DJL230" s="48"/>
      <c r="DJM230" s="48"/>
      <c r="DJN230" s="48"/>
      <c r="DJO230" s="48"/>
      <c r="DJP230" s="48"/>
      <c r="DJQ230" s="48"/>
      <c r="DJR230" s="48"/>
      <c r="DJS230" s="48"/>
      <c r="DJT230" s="48"/>
      <c r="DJU230" s="48"/>
      <c r="DJV230" s="48"/>
      <c r="DJW230" s="48"/>
      <c r="DJX230" s="48"/>
      <c r="DJY230" s="48"/>
      <c r="DJZ230" s="48"/>
      <c r="DKA230" s="48"/>
      <c r="DKB230" s="48"/>
      <c r="DKC230" s="48"/>
      <c r="DKD230" s="48"/>
      <c r="DKE230" s="48"/>
      <c r="DKF230" s="48"/>
      <c r="DKG230" s="48"/>
      <c r="DKH230" s="48"/>
      <c r="DKI230" s="48"/>
      <c r="DKJ230" s="48"/>
      <c r="DKK230" s="48"/>
      <c r="DKL230" s="48"/>
      <c r="DKM230" s="48"/>
      <c r="DKN230" s="48"/>
      <c r="DKO230" s="48"/>
      <c r="DKP230" s="48"/>
      <c r="DKQ230" s="48"/>
      <c r="DKR230" s="48"/>
      <c r="DKS230" s="48"/>
      <c r="DKT230" s="48"/>
      <c r="DKU230" s="48"/>
      <c r="DKV230" s="48"/>
      <c r="DKW230" s="48"/>
      <c r="DKX230" s="48"/>
      <c r="DKY230" s="48"/>
      <c r="DKZ230" s="48"/>
      <c r="DLA230" s="48"/>
      <c r="DLB230" s="48"/>
      <c r="DLC230" s="48"/>
      <c r="DLD230" s="48"/>
      <c r="DLE230" s="48"/>
      <c r="DLF230" s="48"/>
      <c r="DLG230" s="48"/>
      <c r="DLH230" s="48"/>
      <c r="DLI230" s="48"/>
      <c r="DLJ230" s="48"/>
      <c r="DLK230" s="48"/>
      <c r="DLL230" s="48"/>
      <c r="DLM230" s="48"/>
      <c r="DLN230" s="48"/>
      <c r="DLO230" s="48"/>
      <c r="DLP230" s="48"/>
      <c r="DLQ230" s="48"/>
      <c r="DLR230" s="48"/>
      <c r="DLS230" s="48"/>
      <c r="DLT230" s="48"/>
      <c r="DLU230" s="48"/>
      <c r="DLV230" s="48"/>
      <c r="DLW230" s="48"/>
      <c r="DLX230" s="48"/>
      <c r="DLY230" s="48"/>
      <c r="DLZ230" s="48"/>
      <c r="DMA230" s="48"/>
      <c r="DMB230" s="48"/>
      <c r="DMC230" s="48"/>
      <c r="DMD230" s="48"/>
      <c r="DME230" s="48"/>
      <c r="DMF230" s="48"/>
      <c r="DMG230" s="48"/>
      <c r="DMH230" s="48"/>
      <c r="DMI230" s="48"/>
      <c r="DMJ230" s="48"/>
      <c r="DMK230" s="48"/>
      <c r="DML230" s="48"/>
      <c r="DMM230" s="48"/>
      <c r="DMN230" s="48"/>
      <c r="DMO230" s="48"/>
      <c r="DMP230" s="48"/>
      <c r="DMQ230" s="48"/>
      <c r="DMR230" s="48"/>
      <c r="DMS230" s="48"/>
      <c r="DMT230" s="48"/>
      <c r="DMU230" s="48"/>
      <c r="DMV230" s="48"/>
      <c r="DMW230" s="48"/>
      <c r="DMX230" s="48"/>
      <c r="DMY230" s="48"/>
      <c r="DMZ230" s="48"/>
      <c r="DNA230" s="48"/>
      <c r="DNB230" s="48"/>
      <c r="DNC230" s="48"/>
      <c r="DND230" s="48"/>
      <c r="DNE230" s="48"/>
      <c r="DNF230" s="48"/>
      <c r="DNG230" s="48"/>
      <c r="DNH230" s="48"/>
      <c r="DNI230" s="48"/>
      <c r="DNJ230" s="48"/>
      <c r="DNK230" s="48"/>
      <c r="DNL230" s="48"/>
      <c r="DNM230" s="48"/>
      <c r="DNN230" s="48"/>
      <c r="DNO230" s="48"/>
      <c r="DNP230" s="48"/>
      <c r="DNQ230" s="48"/>
      <c r="DNR230" s="48"/>
      <c r="DNS230" s="48"/>
      <c r="DNT230" s="48"/>
      <c r="DNU230" s="48"/>
      <c r="DNV230" s="48"/>
      <c r="DNW230" s="48"/>
      <c r="DNX230" s="48"/>
      <c r="DNY230" s="48"/>
      <c r="DNZ230" s="48"/>
      <c r="DOA230" s="48"/>
      <c r="DOB230" s="48"/>
      <c r="DOC230" s="48"/>
      <c r="DOD230" s="48"/>
      <c r="DOE230" s="48"/>
      <c r="DOF230" s="48"/>
      <c r="DOG230" s="48"/>
      <c r="DOH230" s="48"/>
      <c r="DOI230" s="48"/>
      <c r="DOJ230" s="48"/>
      <c r="DOK230" s="48"/>
      <c r="DOL230" s="48"/>
      <c r="DOM230" s="48"/>
      <c r="DON230" s="48"/>
      <c r="DOO230" s="48"/>
      <c r="DOP230" s="48"/>
      <c r="DOQ230" s="48"/>
      <c r="DOR230" s="48"/>
      <c r="DOS230" s="48"/>
      <c r="DOT230" s="48"/>
      <c r="DOU230" s="48"/>
      <c r="DOV230" s="48"/>
      <c r="DOW230" s="48"/>
      <c r="DOX230" s="48"/>
      <c r="DOY230" s="48"/>
      <c r="DOZ230" s="48"/>
      <c r="DPA230" s="48"/>
      <c r="DPB230" s="48"/>
      <c r="DPC230" s="48"/>
      <c r="DPD230" s="48"/>
      <c r="DPE230" s="48"/>
      <c r="DPF230" s="48"/>
      <c r="DPG230" s="48"/>
      <c r="DPH230" s="48"/>
      <c r="DPI230" s="48"/>
      <c r="DPJ230" s="48"/>
      <c r="DPK230" s="48"/>
      <c r="DPL230" s="48"/>
      <c r="DPM230" s="48"/>
      <c r="DPN230" s="48"/>
      <c r="DPO230" s="48"/>
      <c r="DPP230" s="48"/>
      <c r="DPQ230" s="48"/>
      <c r="DPR230" s="48"/>
      <c r="DPS230" s="48"/>
      <c r="DPT230" s="48"/>
      <c r="DPU230" s="48"/>
      <c r="DPV230" s="48"/>
      <c r="DPW230" s="48"/>
      <c r="DPX230" s="48"/>
      <c r="DPY230" s="48"/>
      <c r="DPZ230" s="48"/>
      <c r="DQA230" s="48"/>
      <c r="DQB230" s="48"/>
      <c r="DQC230" s="48"/>
      <c r="DQD230" s="48"/>
      <c r="DQE230" s="48"/>
      <c r="DQF230" s="48"/>
      <c r="DQG230" s="48"/>
      <c r="DQH230" s="48"/>
      <c r="DQI230" s="48"/>
      <c r="DQJ230" s="48"/>
      <c r="DQK230" s="48"/>
      <c r="DQL230" s="48"/>
      <c r="DQM230" s="48"/>
      <c r="DQN230" s="48"/>
      <c r="DQO230" s="48"/>
      <c r="DQP230" s="48"/>
      <c r="DQQ230" s="48"/>
      <c r="DQR230" s="48"/>
      <c r="DQS230" s="48"/>
      <c r="DQT230" s="48"/>
      <c r="DQU230" s="48"/>
      <c r="DQV230" s="48"/>
      <c r="DQW230" s="48"/>
      <c r="DQX230" s="48"/>
      <c r="DQY230" s="48"/>
      <c r="DQZ230" s="48"/>
      <c r="DRA230" s="48"/>
      <c r="DRB230" s="48"/>
      <c r="DRC230" s="48"/>
      <c r="DRD230" s="48"/>
      <c r="DRE230" s="48"/>
      <c r="DRF230" s="48"/>
      <c r="DRG230" s="48"/>
      <c r="DRH230" s="48"/>
      <c r="DRI230" s="48"/>
      <c r="DRJ230" s="48"/>
      <c r="DRK230" s="48"/>
      <c r="DRL230" s="48"/>
      <c r="DRM230" s="48"/>
      <c r="DRN230" s="48"/>
      <c r="DRO230" s="48"/>
      <c r="DRP230" s="48"/>
      <c r="DRQ230" s="48"/>
      <c r="DRR230" s="48"/>
      <c r="DRS230" s="48"/>
      <c r="DRT230" s="48"/>
      <c r="DRU230" s="48"/>
      <c r="DRV230" s="48"/>
      <c r="DRW230" s="48"/>
      <c r="DRX230" s="48"/>
      <c r="DRY230" s="48"/>
      <c r="DRZ230" s="48"/>
      <c r="DSA230" s="48"/>
      <c r="DSB230" s="48"/>
      <c r="DSC230" s="48"/>
      <c r="DSD230" s="48"/>
      <c r="DSE230" s="48"/>
      <c r="DSF230" s="48"/>
      <c r="DSG230" s="48"/>
      <c r="DSH230" s="48"/>
      <c r="DSI230" s="48"/>
      <c r="DSJ230" s="48"/>
      <c r="DSK230" s="48"/>
      <c r="DSL230" s="48"/>
      <c r="DSM230" s="48"/>
      <c r="DSN230" s="48"/>
      <c r="DSO230" s="48"/>
      <c r="DSP230" s="48"/>
      <c r="DSQ230" s="48"/>
      <c r="DSR230" s="48"/>
      <c r="DSS230" s="48"/>
      <c r="DST230" s="48"/>
      <c r="DSU230" s="48"/>
      <c r="DSV230" s="48"/>
      <c r="DSW230" s="48"/>
      <c r="DSX230" s="48"/>
      <c r="DSY230" s="48"/>
      <c r="DSZ230" s="48"/>
      <c r="DTA230" s="48"/>
      <c r="DTB230" s="48"/>
      <c r="DTC230" s="48"/>
      <c r="DTD230" s="48"/>
      <c r="DTE230" s="48"/>
      <c r="DTF230" s="48"/>
      <c r="DTG230" s="48"/>
      <c r="DTH230" s="48"/>
      <c r="DTI230" s="48"/>
      <c r="DTJ230" s="48"/>
      <c r="DTK230" s="48"/>
      <c r="DTL230" s="48"/>
      <c r="DTM230" s="48"/>
      <c r="DTN230" s="48"/>
      <c r="DTO230" s="48"/>
      <c r="DTP230" s="48"/>
      <c r="DTQ230" s="48"/>
      <c r="DTR230" s="48"/>
      <c r="DTS230" s="48"/>
      <c r="DTT230" s="48"/>
      <c r="DTU230" s="48"/>
      <c r="DTV230" s="48"/>
      <c r="DTW230" s="48"/>
      <c r="DTX230" s="48"/>
      <c r="DTY230" s="48"/>
      <c r="DTZ230" s="48"/>
      <c r="DUA230" s="48"/>
      <c r="DUB230" s="48"/>
      <c r="DUC230" s="48"/>
      <c r="DUD230" s="48"/>
      <c r="DUE230" s="48"/>
      <c r="DUF230" s="48"/>
      <c r="DUG230" s="48"/>
      <c r="DUH230" s="48"/>
      <c r="DUI230" s="48"/>
      <c r="DUJ230" s="48"/>
      <c r="DUK230" s="48"/>
      <c r="DUL230" s="48"/>
      <c r="DUM230" s="48"/>
      <c r="DUN230" s="48"/>
      <c r="DUO230" s="48"/>
      <c r="DUP230" s="48"/>
      <c r="DUQ230" s="48"/>
      <c r="DUR230" s="48"/>
      <c r="DUS230" s="48"/>
      <c r="DUT230" s="48"/>
      <c r="DUU230" s="48"/>
      <c r="DUV230" s="48"/>
      <c r="DUW230" s="48"/>
      <c r="DUX230" s="48"/>
      <c r="DUY230" s="48"/>
      <c r="DUZ230" s="48"/>
      <c r="DVA230" s="48"/>
      <c r="DVB230" s="48"/>
      <c r="DVC230" s="48"/>
      <c r="DVD230" s="48"/>
      <c r="DVE230" s="48"/>
      <c r="DVF230" s="48"/>
      <c r="DVG230" s="48"/>
      <c r="DVH230" s="48"/>
      <c r="DVI230" s="48"/>
      <c r="DVJ230" s="48"/>
      <c r="DVK230" s="48"/>
      <c r="DVL230" s="48"/>
      <c r="DVM230" s="48"/>
      <c r="DVN230" s="48"/>
      <c r="DVO230" s="48"/>
      <c r="DVP230" s="48"/>
      <c r="DVQ230" s="48"/>
      <c r="DVR230" s="48"/>
      <c r="DVS230" s="48"/>
      <c r="DVT230" s="48"/>
      <c r="DVU230" s="48"/>
      <c r="DVV230" s="48"/>
      <c r="DVW230" s="48"/>
      <c r="DVX230" s="48"/>
      <c r="DVY230" s="48"/>
      <c r="DVZ230" s="48"/>
      <c r="DWA230" s="48"/>
      <c r="DWB230" s="48"/>
      <c r="DWC230" s="48"/>
      <c r="DWD230" s="48"/>
      <c r="DWE230" s="48"/>
      <c r="DWF230" s="48"/>
      <c r="DWG230" s="48"/>
      <c r="DWH230" s="48"/>
      <c r="DWI230" s="48"/>
      <c r="DWJ230" s="48"/>
      <c r="DWK230" s="48"/>
      <c r="DWL230" s="48"/>
      <c r="DWM230" s="48"/>
      <c r="DWN230" s="48"/>
      <c r="DWO230" s="48"/>
      <c r="DWP230" s="48"/>
      <c r="DWQ230" s="48"/>
      <c r="DWR230" s="48"/>
      <c r="DWS230" s="48"/>
      <c r="DWT230" s="48"/>
      <c r="DWU230" s="48"/>
      <c r="DWV230" s="48"/>
      <c r="DWW230" s="48"/>
      <c r="DWX230" s="48"/>
      <c r="DWY230" s="48"/>
      <c r="DWZ230" s="48"/>
      <c r="DXA230" s="48"/>
      <c r="DXB230" s="48"/>
      <c r="DXC230" s="48"/>
      <c r="DXD230" s="48"/>
      <c r="DXE230" s="48"/>
      <c r="DXF230" s="48"/>
      <c r="DXG230" s="48"/>
      <c r="DXH230" s="48"/>
      <c r="DXI230" s="48"/>
      <c r="DXJ230" s="48"/>
      <c r="DXK230" s="48"/>
      <c r="DXL230" s="48"/>
      <c r="DXM230" s="48"/>
      <c r="DXN230" s="48"/>
      <c r="DXO230" s="48"/>
      <c r="DXP230" s="48"/>
      <c r="DXQ230" s="48"/>
      <c r="DXR230" s="48"/>
      <c r="DXS230" s="48"/>
      <c r="DXT230" s="48"/>
      <c r="DXU230" s="48"/>
      <c r="DXV230" s="48"/>
      <c r="DXW230" s="48"/>
      <c r="DXX230" s="48"/>
      <c r="DXY230" s="48"/>
      <c r="DXZ230" s="48"/>
      <c r="DYA230" s="48"/>
      <c r="DYB230" s="48"/>
      <c r="DYC230" s="48"/>
      <c r="DYD230" s="48"/>
      <c r="DYE230" s="48"/>
      <c r="DYF230" s="48"/>
      <c r="DYG230" s="48"/>
      <c r="DYH230" s="48"/>
      <c r="DYI230" s="48"/>
      <c r="DYJ230" s="48"/>
      <c r="DYK230" s="48"/>
      <c r="DYL230" s="48"/>
      <c r="DYM230" s="48"/>
      <c r="DYN230" s="48"/>
      <c r="DYO230" s="48"/>
      <c r="DYP230" s="48"/>
      <c r="DYQ230" s="48"/>
      <c r="DYR230" s="48"/>
      <c r="DYS230" s="48"/>
      <c r="DYT230" s="48"/>
      <c r="DYU230" s="48"/>
      <c r="DYV230" s="48"/>
      <c r="DYW230" s="48"/>
      <c r="DYX230" s="48"/>
      <c r="DYY230" s="48"/>
      <c r="DYZ230" s="48"/>
      <c r="DZA230" s="48"/>
      <c r="DZB230" s="48"/>
      <c r="DZC230" s="48"/>
      <c r="DZD230" s="48"/>
      <c r="DZE230" s="48"/>
      <c r="DZF230" s="48"/>
      <c r="DZG230" s="48"/>
      <c r="DZH230" s="48"/>
      <c r="DZI230" s="48"/>
      <c r="DZJ230" s="48"/>
      <c r="DZK230" s="48"/>
      <c r="DZL230" s="48"/>
      <c r="DZM230" s="48"/>
      <c r="DZN230" s="48"/>
      <c r="DZO230" s="48"/>
      <c r="DZP230" s="48"/>
      <c r="DZQ230" s="48"/>
      <c r="DZR230" s="48"/>
      <c r="DZS230" s="48"/>
      <c r="DZT230" s="48"/>
      <c r="DZU230" s="48"/>
      <c r="DZV230" s="48"/>
      <c r="DZW230" s="48"/>
      <c r="DZX230" s="48"/>
      <c r="DZY230" s="48"/>
      <c r="DZZ230" s="48"/>
      <c r="EAA230" s="48"/>
      <c r="EAB230" s="48"/>
      <c r="EAC230" s="48"/>
      <c r="EAD230" s="48"/>
      <c r="EAE230" s="48"/>
      <c r="EAF230" s="48"/>
      <c r="EAG230" s="48"/>
      <c r="EAH230" s="48"/>
      <c r="EAI230" s="48"/>
      <c r="EAJ230" s="48"/>
      <c r="EAK230" s="48"/>
      <c r="EAL230" s="48"/>
      <c r="EAM230" s="48"/>
      <c r="EAN230" s="48"/>
      <c r="EAO230" s="48"/>
      <c r="EAP230" s="48"/>
      <c r="EAQ230" s="48"/>
      <c r="EAR230" s="48"/>
      <c r="EAS230" s="48"/>
      <c r="EAT230" s="48"/>
      <c r="EAU230" s="48"/>
      <c r="EAV230" s="48"/>
      <c r="EAW230" s="48"/>
      <c r="EAX230" s="48"/>
      <c r="EAY230" s="48"/>
      <c r="EAZ230" s="48"/>
      <c r="EBA230" s="48"/>
      <c r="EBB230" s="48"/>
      <c r="EBC230" s="48"/>
      <c r="EBD230" s="48"/>
      <c r="EBE230" s="48"/>
      <c r="EBF230" s="48"/>
      <c r="EBG230" s="48"/>
      <c r="EBH230" s="48"/>
      <c r="EBI230" s="48"/>
      <c r="EBJ230" s="48"/>
      <c r="EBK230" s="48"/>
      <c r="EBL230" s="48"/>
      <c r="EBM230" s="48"/>
      <c r="EBN230" s="48"/>
      <c r="EBO230" s="48"/>
      <c r="EBP230" s="48"/>
      <c r="EBQ230" s="48"/>
      <c r="EBR230" s="48"/>
      <c r="EBS230" s="48"/>
      <c r="EBT230" s="48"/>
      <c r="EBU230" s="48"/>
      <c r="EBV230" s="48"/>
      <c r="EBW230" s="48"/>
      <c r="EBX230" s="48"/>
      <c r="EBY230" s="48"/>
      <c r="EBZ230" s="48"/>
      <c r="ECA230" s="48"/>
      <c r="ECB230" s="48"/>
      <c r="ECC230" s="48"/>
      <c r="ECD230" s="48"/>
      <c r="ECE230" s="48"/>
      <c r="ECF230" s="48"/>
      <c r="ECG230" s="48"/>
      <c r="ECH230" s="48"/>
      <c r="ECI230" s="48"/>
      <c r="ECJ230" s="48"/>
      <c r="ECK230" s="48"/>
      <c r="ECL230" s="48"/>
      <c r="ECM230" s="48"/>
      <c r="ECN230" s="48"/>
      <c r="ECO230" s="48"/>
      <c r="ECP230" s="48"/>
      <c r="ECQ230" s="48"/>
      <c r="ECR230" s="48"/>
      <c r="ECS230" s="48"/>
      <c r="ECT230" s="48"/>
      <c r="ECU230" s="48"/>
      <c r="ECV230" s="48"/>
      <c r="ECW230" s="48"/>
      <c r="ECX230" s="48"/>
      <c r="ECY230" s="48"/>
      <c r="ECZ230" s="48"/>
      <c r="EDA230" s="48"/>
      <c r="EDB230" s="48"/>
      <c r="EDC230" s="48"/>
      <c r="EDD230" s="48"/>
      <c r="EDE230" s="48"/>
      <c r="EDF230" s="48"/>
      <c r="EDG230" s="48"/>
      <c r="EDH230" s="48"/>
      <c r="EDI230" s="48"/>
      <c r="EDJ230" s="48"/>
      <c r="EDK230" s="48"/>
      <c r="EDL230" s="48"/>
      <c r="EDM230" s="48"/>
      <c r="EDN230" s="48"/>
      <c r="EDO230" s="48"/>
      <c r="EDP230" s="48"/>
      <c r="EDQ230" s="48"/>
      <c r="EDR230" s="48"/>
      <c r="EDS230" s="48"/>
      <c r="EDT230" s="48"/>
      <c r="EDU230" s="48"/>
      <c r="EDV230" s="48"/>
      <c r="EDW230" s="48"/>
      <c r="EDX230" s="48"/>
      <c r="EDY230" s="48"/>
      <c r="EDZ230" s="48"/>
      <c r="EEA230" s="48"/>
      <c r="EEB230" s="48"/>
      <c r="EEC230" s="48"/>
      <c r="EED230" s="48"/>
      <c r="EEE230" s="48"/>
      <c r="EEF230" s="48"/>
      <c r="EEG230" s="48"/>
      <c r="EEH230" s="48"/>
      <c r="EEI230" s="48"/>
      <c r="EEJ230" s="48"/>
      <c r="EEK230" s="48"/>
      <c r="EEL230" s="48"/>
      <c r="EEM230" s="48"/>
      <c r="EEN230" s="48"/>
      <c r="EEO230" s="48"/>
      <c r="EEP230" s="48"/>
      <c r="EEQ230" s="48"/>
      <c r="EER230" s="48"/>
      <c r="EES230" s="48"/>
      <c r="EET230" s="48"/>
      <c r="EEU230" s="48"/>
      <c r="EEV230" s="48"/>
      <c r="EEW230" s="48"/>
      <c r="EEX230" s="48"/>
      <c r="EEY230" s="48"/>
      <c r="EEZ230" s="48"/>
      <c r="EFA230" s="48"/>
      <c r="EFB230" s="48"/>
      <c r="EFC230" s="48"/>
      <c r="EFD230" s="48"/>
      <c r="EFE230" s="48"/>
      <c r="EFF230" s="48"/>
      <c r="EFG230" s="48"/>
      <c r="EFH230" s="48"/>
      <c r="EFI230" s="48"/>
      <c r="EFJ230" s="48"/>
      <c r="EFK230" s="48"/>
      <c r="EFL230" s="48"/>
      <c r="EFM230" s="48"/>
      <c r="EFN230" s="48"/>
      <c r="EFO230" s="48"/>
      <c r="EFP230" s="48"/>
      <c r="EFQ230" s="48"/>
      <c r="EFR230" s="48"/>
      <c r="EFS230" s="48"/>
      <c r="EFT230" s="48"/>
      <c r="EFU230" s="48"/>
      <c r="EFV230" s="48"/>
      <c r="EFW230" s="48"/>
      <c r="EFX230" s="48"/>
      <c r="EFY230" s="48"/>
      <c r="EFZ230" s="48"/>
      <c r="EGA230" s="48"/>
      <c r="EGB230" s="48"/>
      <c r="EGC230" s="48"/>
      <c r="EGD230" s="48"/>
      <c r="EGE230" s="48"/>
      <c r="EGF230" s="48"/>
      <c r="EGG230" s="48"/>
      <c r="EGH230" s="48"/>
      <c r="EGI230" s="48"/>
      <c r="EGJ230" s="48"/>
      <c r="EGK230" s="48"/>
      <c r="EGL230" s="48"/>
      <c r="EGM230" s="48"/>
      <c r="EGN230" s="48"/>
      <c r="EGO230" s="48"/>
      <c r="EGP230" s="48"/>
      <c r="EGQ230" s="48"/>
      <c r="EGR230" s="48"/>
      <c r="EGS230" s="48"/>
      <c r="EGT230" s="48"/>
      <c r="EGU230" s="48"/>
      <c r="EGV230" s="48"/>
      <c r="EGW230" s="48"/>
      <c r="EGX230" s="48"/>
      <c r="EGY230" s="48"/>
      <c r="EGZ230" s="48"/>
      <c r="EHA230" s="48"/>
      <c r="EHB230" s="48"/>
      <c r="EHC230" s="48"/>
      <c r="EHD230" s="48"/>
      <c r="EHE230" s="48"/>
      <c r="EHF230" s="48"/>
      <c r="EHG230" s="48"/>
      <c r="EHH230" s="48"/>
      <c r="EHI230" s="48"/>
      <c r="EHJ230" s="48"/>
      <c r="EHK230" s="48"/>
      <c r="EHL230" s="48"/>
      <c r="EHM230" s="48"/>
      <c r="EHN230" s="48"/>
      <c r="EHO230" s="48"/>
      <c r="EHP230" s="48"/>
      <c r="EHQ230" s="48"/>
      <c r="EHR230" s="48"/>
      <c r="EHS230" s="48"/>
      <c r="EHT230" s="48"/>
      <c r="EHU230" s="48"/>
      <c r="EHV230" s="48"/>
      <c r="EHW230" s="48"/>
      <c r="EHX230" s="48"/>
      <c r="EHY230" s="48"/>
      <c r="EHZ230" s="48"/>
      <c r="EIA230" s="48"/>
      <c r="EIB230" s="48"/>
      <c r="EIC230" s="48"/>
      <c r="EID230" s="48"/>
      <c r="EIE230" s="48"/>
      <c r="EIF230" s="48"/>
      <c r="EIG230" s="48"/>
      <c r="EIH230" s="48"/>
      <c r="EII230" s="48"/>
      <c r="EIJ230" s="48"/>
      <c r="EIK230" s="48"/>
      <c r="EIL230" s="48"/>
      <c r="EIM230" s="48"/>
      <c r="EIN230" s="48"/>
      <c r="EIO230" s="48"/>
      <c r="EIP230" s="48"/>
      <c r="EIQ230" s="48"/>
      <c r="EIR230" s="48"/>
      <c r="EIS230" s="48"/>
      <c r="EIT230" s="48"/>
      <c r="EIU230" s="48"/>
      <c r="EIV230" s="48"/>
      <c r="EIW230" s="48"/>
      <c r="EIX230" s="48"/>
      <c r="EIY230" s="48"/>
      <c r="EIZ230" s="48"/>
      <c r="EJA230" s="48"/>
      <c r="EJB230" s="48"/>
      <c r="EJC230" s="48"/>
      <c r="EJD230" s="48"/>
      <c r="EJE230" s="48"/>
      <c r="EJF230" s="48"/>
      <c r="EJG230" s="48"/>
      <c r="EJH230" s="48"/>
      <c r="EJI230" s="48"/>
      <c r="EJJ230" s="48"/>
      <c r="EJK230" s="48"/>
      <c r="EJL230" s="48"/>
      <c r="EJM230" s="48"/>
      <c r="EJN230" s="48"/>
      <c r="EJO230" s="48"/>
      <c r="EJP230" s="48"/>
      <c r="EJQ230" s="48"/>
      <c r="EJR230" s="48"/>
      <c r="EJS230" s="48"/>
      <c r="EJT230" s="48"/>
      <c r="EJU230" s="48"/>
      <c r="EJV230" s="48"/>
      <c r="EJW230" s="48"/>
      <c r="EJX230" s="48"/>
      <c r="EJY230" s="48"/>
      <c r="EJZ230" s="48"/>
      <c r="EKA230" s="48"/>
      <c r="EKB230" s="48"/>
      <c r="EKC230" s="48"/>
      <c r="EKD230" s="48"/>
      <c r="EKE230" s="48"/>
      <c r="EKF230" s="48"/>
      <c r="EKG230" s="48"/>
      <c r="EKH230" s="48"/>
      <c r="EKI230" s="48"/>
      <c r="EKJ230" s="48"/>
      <c r="EKK230" s="48"/>
      <c r="EKL230" s="48"/>
      <c r="EKM230" s="48"/>
      <c r="EKN230" s="48"/>
      <c r="EKO230" s="48"/>
      <c r="EKP230" s="48"/>
      <c r="EKQ230" s="48"/>
      <c r="EKR230" s="48"/>
      <c r="EKS230" s="48"/>
      <c r="EKT230" s="48"/>
      <c r="EKU230" s="48"/>
      <c r="EKV230" s="48"/>
      <c r="EKW230" s="48"/>
      <c r="EKX230" s="48"/>
      <c r="EKY230" s="48"/>
      <c r="EKZ230" s="48"/>
      <c r="ELA230" s="48"/>
      <c r="ELB230" s="48"/>
      <c r="ELC230" s="48"/>
      <c r="ELD230" s="48"/>
      <c r="ELE230" s="48"/>
      <c r="ELF230" s="48"/>
      <c r="ELG230" s="48"/>
      <c r="ELH230" s="48"/>
      <c r="ELI230" s="48"/>
      <c r="ELJ230" s="48"/>
      <c r="ELK230" s="48"/>
      <c r="ELL230" s="48"/>
      <c r="ELM230" s="48"/>
      <c r="ELN230" s="48"/>
      <c r="ELO230" s="48"/>
      <c r="ELP230" s="48"/>
      <c r="ELQ230" s="48"/>
      <c r="ELR230" s="48"/>
      <c r="ELS230" s="48"/>
      <c r="ELT230" s="48"/>
      <c r="ELU230" s="48"/>
      <c r="ELV230" s="48"/>
      <c r="ELW230" s="48"/>
      <c r="ELX230" s="48"/>
      <c r="ELY230" s="48"/>
      <c r="ELZ230" s="48"/>
      <c r="EMA230" s="48"/>
      <c r="EMB230" s="48"/>
      <c r="EMC230" s="48"/>
      <c r="EMD230" s="48"/>
      <c r="EME230" s="48"/>
      <c r="EMF230" s="48"/>
      <c r="EMG230" s="48"/>
      <c r="EMH230" s="48"/>
      <c r="EMI230" s="48"/>
      <c r="EMJ230" s="48"/>
      <c r="EMK230" s="48"/>
      <c r="EML230" s="48"/>
      <c r="EMM230" s="48"/>
      <c r="EMN230" s="48"/>
      <c r="EMO230" s="48"/>
      <c r="EMP230" s="48"/>
      <c r="EMQ230" s="48"/>
      <c r="EMR230" s="48"/>
      <c r="EMS230" s="48"/>
      <c r="EMT230" s="48"/>
      <c r="EMU230" s="48"/>
      <c r="EMV230" s="48"/>
      <c r="EMW230" s="48"/>
      <c r="EMX230" s="48"/>
      <c r="EMY230" s="48"/>
      <c r="EMZ230" s="48"/>
      <c r="ENA230" s="48"/>
      <c r="ENB230" s="48"/>
      <c r="ENC230" s="48"/>
      <c r="END230" s="48"/>
      <c r="ENE230" s="48"/>
      <c r="ENF230" s="48"/>
      <c r="ENG230" s="48"/>
      <c r="ENH230" s="48"/>
      <c r="ENI230" s="48"/>
      <c r="ENJ230" s="48"/>
      <c r="ENK230" s="48"/>
      <c r="ENL230" s="48"/>
      <c r="ENM230" s="48"/>
      <c r="ENN230" s="48"/>
      <c r="ENO230" s="48"/>
      <c r="ENP230" s="48"/>
      <c r="ENQ230" s="48"/>
      <c r="ENR230" s="48"/>
      <c r="ENS230" s="48"/>
      <c r="ENT230" s="48"/>
      <c r="ENU230" s="48"/>
      <c r="ENV230" s="48"/>
      <c r="ENW230" s="48"/>
      <c r="ENX230" s="48"/>
      <c r="ENY230" s="48"/>
      <c r="ENZ230" s="48"/>
      <c r="EOA230" s="48"/>
      <c r="EOB230" s="48"/>
      <c r="EOC230" s="48"/>
      <c r="EOD230" s="48"/>
      <c r="EOE230" s="48"/>
      <c r="EOF230" s="48"/>
      <c r="EOG230" s="48"/>
      <c r="EOH230" s="48"/>
      <c r="EOI230" s="48"/>
      <c r="EOJ230" s="48"/>
      <c r="EOK230" s="48"/>
      <c r="EOL230" s="48"/>
      <c r="EOM230" s="48"/>
      <c r="EON230" s="48"/>
      <c r="EOO230" s="48"/>
      <c r="EOP230" s="48"/>
      <c r="EOQ230" s="48"/>
      <c r="EOR230" s="48"/>
      <c r="EOS230" s="48"/>
      <c r="EOT230" s="48"/>
      <c r="EOU230" s="48"/>
      <c r="EOV230" s="48"/>
      <c r="EOW230" s="48"/>
      <c r="EOX230" s="48"/>
      <c r="EOY230" s="48"/>
      <c r="EOZ230" s="48"/>
      <c r="EPA230" s="48"/>
      <c r="EPB230" s="48"/>
      <c r="EPC230" s="48"/>
      <c r="EPD230" s="48"/>
      <c r="EPE230" s="48"/>
      <c r="EPF230" s="48"/>
      <c r="EPG230" s="48"/>
      <c r="EPH230" s="48"/>
      <c r="EPI230" s="48"/>
      <c r="EPJ230" s="48"/>
      <c r="EPK230" s="48"/>
      <c r="EPL230" s="48"/>
      <c r="EPM230" s="48"/>
      <c r="EPN230" s="48"/>
      <c r="EPO230" s="48"/>
      <c r="EPP230" s="48"/>
      <c r="EPQ230" s="48"/>
      <c r="EPR230" s="48"/>
      <c r="EPS230" s="48"/>
      <c r="EPT230" s="48"/>
      <c r="EPU230" s="48"/>
      <c r="EPV230" s="48"/>
      <c r="EPW230" s="48"/>
      <c r="EPX230" s="48"/>
      <c r="EPY230" s="48"/>
      <c r="EPZ230" s="48"/>
      <c r="EQA230" s="48"/>
      <c r="EQB230" s="48"/>
      <c r="EQC230" s="48"/>
      <c r="EQD230" s="48"/>
      <c r="EQE230" s="48"/>
      <c r="EQF230" s="48"/>
      <c r="EQG230" s="48"/>
      <c r="EQH230" s="48"/>
      <c r="EQI230" s="48"/>
      <c r="EQJ230" s="48"/>
      <c r="EQK230" s="48"/>
      <c r="EQL230" s="48"/>
      <c r="EQM230" s="48"/>
      <c r="EQN230" s="48"/>
      <c r="EQO230" s="48"/>
      <c r="EQP230" s="48"/>
      <c r="EQQ230" s="48"/>
      <c r="EQR230" s="48"/>
      <c r="EQS230" s="48"/>
      <c r="EQT230" s="48"/>
      <c r="EQU230" s="48"/>
      <c r="EQV230" s="48"/>
      <c r="EQW230" s="48"/>
      <c r="EQX230" s="48"/>
      <c r="EQY230" s="48"/>
      <c r="EQZ230" s="48"/>
      <c r="ERA230" s="48"/>
      <c r="ERB230" s="48"/>
      <c r="ERC230" s="48"/>
      <c r="ERD230" s="48"/>
      <c r="ERE230" s="48"/>
      <c r="ERF230" s="48"/>
      <c r="ERG230" s="48"/>
      <c r="ERH230" s="48"/>
      <c r="ERI230" s="48"/>
      <c r="ERJ230" s="48"/>
      <c r="ERK230" s="48"/>
      <c r="ERL230" s="48"/>
      <c r="ERM230" s="48"/>
      <c r="ERN230" s="48"/>
      <c r="ERO230" s="48"/>
      <c r="ERP230" s="48"/>
      <c r="ERQ230" s="48"/>
      <c r="ERR230" s="48"/>
      <c r="ERS230" s="48"/>
      <c r="ERT230" s="48"/>
      <c r="ERU230" s="48"/>
      <c r="ERV230" s="48"/>
      <c r="ERW230" s="48"/>
      <c r="ERX230" s="48"/>
      <c r="ERY230" s="48"/>
      <c r="ERZ230" s="48"/>
      <c r="ESA230" s="48"/>
      <c r="ESB230" s="48"/>
      <c r="ESC230" s="48"/>
      <c r="ESD230" s="48"/>
      <c r="ESE230" s="48"/>
      <c r="ESF230" s="48"/>
      <c r="ESG230" s="48"/>
      <c r="ESH230" s="48"/>
      <c r="ESI230" s="48"/>
      <c r="ESJ230" s="48"/>
      <c r="ESK230" s="48"/>
      <c r="ESL230" s="48"/>
      <c r="ESM230" s="48"/>
      <c r="ESN230" s="48"/>
      <c r="ESO230" s="48"/>
      <c r="ESP230" s="48"/>
      <c r="ESQ230" s="48"/>
      <c r="ESR230" s="48"/>
      <c r="ESS230" s="48"/>
      <c r="EST230" s="48"/>
      <c r="ESU230" s="48"/>
      <c r="ESV230" s="48"/>
      <c r="ESW230" s="48"/>
      <c r="ESX230" s="48"/>
      <c r="ESY230" s="48"/>
      <c r="ESZ230" s="48"/>
      <c r="ETA230" s="48"/>
      <c r="ETB230" s="48"/>
      <c r="ETC230" s="48"/>
      <c r="ETD230" s="48"/>
      <c r="ETE230" s="48"/>
      <c r="ETF230" s="48"/>
      <c r="ETG230" s="48"/>
      <c r="ETH230" s="48"/>
      <c r="ETI230" s="48"/>
      <c r="ETJ230" s="48"/>
      <c r="ETK230" s="48"/>
      <c r="ETL230" s="48"/>
      <c r="ETM230" s="48"/>
      <c r="ETN230" s="48"/>
      <c r="ETO230" s="48"/>
      <c r="ETP230" s="48"/>
      <c r="ETQ230" s="48"/>
      <c r="ETR230" s="48"/>
      <c r="ETS230" s="48"/>
      <c r="ETT230" s="48"/>
      <c r="ETU230" s="48"/>
      <c r="ETV230" s="48"/>
      <c r="ETW230" s="48"/>
      <c r="ETX230" s="48"/>
      <c r="ETY230" s="48"/>
      <c r="ETZ230" s="48"/>
      <c r="EUA230" s="48"/>
      <c r="EUB230" s="48"/>
      <c r="EUC230" s="48"/>
      <c r="EUD230" s="48"/>
      <c r="EUE230" s="48"/>
      <c r="EUF230" s="48"/>
      <c r="EUG230" s="48"/>
      <c r="EUH230" s="48"/>
      <c r="EUI230" s="48"/>
      <c r="EUJ230" s="48"/>
      <c r="EUK230" s="48"/>
      <c r="EUL230" s="48"/>
      <c r="EUM230" s="48"/>
      <c r="EUN230" s="48"/>
      <c r="EUO230" s="48"/>
      <c r="EUP230" s="48"/>
      <c r="EUQ230" s="48"/>
      <c r="EUR230" s="48"/>
      <c r="EUS230" s="48"/>
      <c r="EUT230" s="48"/>
      <c r="EUU230" s="48"/>
      <c r="EUV230" s="48"/>
      <c r="EUW230" s="48"/>
      <c r="EUX230" s="48"/>
      <c r="EUY230" s="48"/>
      <c r="EUZ230" s="48"/>
      <c r="EVA230" s="48"/>
      <c r="EVB230" s="48"/>
      <c r="EVC230" s="48"/>
      <c r="EVD230" s="48"/>
      <c r="EVE230" s="48"/>
      <c r="EVF230" s="48"/>
      <c r="EVG230" s="48"/>
      <c r="EVH230" s="48"/>
      <c r="EVI230" s="48"/>
      <c r="EVJ230" s="48"/>
      <c r="EVK230" s="48"/>
      <c r="EVL230" s="48"/>
      <c r="EVM230" s="48"/>
      <c r="EVN230" s="48"/>
      <c r="EVO230" s="48"/>
      <c r="EVP230" s="48"/>
      <c r="EVQ230" s="48"/>
      <c r="EVR230" s="48"/>
      <c r="EVS230" s="48"/>
      <c r="EVT230" s="48"/>
      <c r="EVU230" s="48"/>
      <c r="EVV230" s="48"/>
      <c r="EVW230" s="48"/>
      <c r="EVX230" s="48"/>
      <c r="EVY230" s="48"/>
      <c r="EVZ230" s="48"/>
      <c r="EWA230" s="48"/>
      <c r="EWB230" s="48"/>
      <c r="EWC230" s="48"/>
      <c r="EWD230" s="48"/>
      <c r="EWE230" s="48"/>
      <c r="EWF230" s="48"/>
      <c r="EWG230" s="48"/>
      <c r="EWH230" s="48"/>
      <c r="EWI230" s="48"/>
      <c r="EWJ230" s="48"/>
      <c r="EWK230" s="48"/>
      <c r="EWL230" s="48"/>
      <c r="EWM230" s="48"/>
      <c r="EWN230" s="48"/>
      <c r="EWO230" s="48"/>
      <c r="EWP230" s="48"/>
      <c r="EWQ230" s="48"/>
      <c r="EWR230" s="48"/>
      <c r="EWS230" s="48"/>
      <c r="EWT230" s="48"/>
      <c r="EWU230" s="48"/>
      <c r="EWV230" s="48"/>
      <c r="EWW230" s="48"/>
      <c r="EWX230" s="48"/>
      <c r="EWY230" s="48"/>
      <c r="EWZ230" s="48"/>
      <c r="EXA230" s="48"/>
      <c r="EXB230" s="48"/>
      <c r="EXC230" s="48"/>
      <c r="EXD230" s="48"/>
      <c r="EXE230" s="48"/>
      <c r="EXF230" s="48"/>
      <c r="EXG230" s="48"/>
      <c r="EXH230" s="48"/>
      <c r="EXI230" s="48"/>
      <c r="EXJ230" s="48"/>
      <c r="EXK230" s="48"/>
      <c r="EXL230" s="48"/>
      <c r="EXM230" s="48"/>
      <c r="EXN230" s="48"/>
      <c r="EXO230" s="48"/>
      <c r="EXP230" s="48"/>
      <c r="EXQ230" s="48"/>
      <c r="EXR230" s="48"/>
      <c r="EXS230" s="48"/>
      <c r="EXT230" s="48"/>
      <c r="EXU230" s="48"/>
      <c r="EXV230" s="48"/>
      <c r="EXW230" s="48"/>
      <c r="EXX230" s="48"/>
      <c r="EXY230" s="48"/>
      <c r="EXZ230" s="48"/>
      <c r="EYA230" s="48"/>
      <c r="EYB230" s="48"/>
      <c r="EYC230" s="48"/>
      <c r="EYD230" s="48"/>
      <c r="EYE230" s="48"/>
      <c r="EYF230" s="48"/>
      <c r="EYG230" s="48"/>
      <c r="EYH230" s="48"/>
      <c r="EYI230" s="48"/>
      <c r="EYJ230" s="48"/>
      <c r="EYK230" s="48"/>
      <c r="EYL230" s="48"/>
      <c r="EYM230" s="48"/>
      <c r="EYN230" s="48"/>
      <c r="EYO230" s="48"/>
      <c r="EYP230" s="48"/>
      <c r="EYQ230" s="48"/>
      <c r="EYR230" s="48"/>
      <c r="EYS230" s="48"/>
      <c r="EYT230" s="48"/>
      <c r="EYU230" s="48"/>
      <c r="EYV230" s="48"/>
      <c r="EYW230" s="48"/>
      <c r="EYX230" s="48"/>
      <c r="EYY230" s="48"/>
      <c r="EYZ230" s="48"/>
      <c r="EZA230" s="48"/>
      <c r="EZB230" s="48"/>
      <c r="EZC230" s="48"/>
      <c r="EZD230" s="48"/>
      <c r="EZE230" s="48"/>
      <c r="EZF230" s="48"/>
      <c r="EZG230" s="48"/>
      <c r="EZH230" s="48"/>
      <c r="EZI230" s="48"/>
      <c r="EZJ230" s="48"/>
      <c r="EZK230" s="48"/>
      <c r="EZL230" s="48"/>
      <c r="EZM230" s="48"/>
      <c r="EZN230" s="48"/>
      <c r="EZO230" s="48"/>
      <c r="EZP230" s="48"/>
      <c r="EZQ230" s="48"/>
      <c r="EZR230" s="48"/>
      <c r="EZS230" s="48"/>
      <c r="EZT230" s="48"/>
      <c r="EZU230" s="48"/>
      <c r="EZV230" s="48"/>
      <c r="EZW230" s="48"/>
      <c r="EZX230" s="48"/>
      <c r="EZY230" s="48"/>
      <c r="EZZ230" s="48"/>
      <c r="FAA230" s="48"/>
      <c r="FAB230" s="48"/>
      <c r="FAC230" s="48"/>
      <c r="FAD230" s="48"/>
      <c r="FAE230" s="48"/>
      <c r="FAF230" s="48"/>
      <c r="FAG230" s="48"/>
      <c r="FAH230" s="48"/>
      <c r="FAI230" s="48"/>
      <c r="FAJ230" s="48"/>
      <c r="FAK230" s="48"/>
      <c r="FAL230" s="48"/>
      <c r="FAM230" s="48"/>
      <c r="FAN230" s="48"/>
      <c r="FAO230" s="48"/>
      <c r="FAP230" s="48"/>
      <c r="FAQ230" s="48"/>
      <c r="FAR230" s="48"/>
      <c r="FAS230" s="48"/>
      <c r="FAT230" s="48"/>
      <c r="FAU230" s="48"/>
      <c r="FAV230" s="48"/>
      <c r="FAW230" s="48"/>
      <c r="FAX230" s="48"/>
      <c r="FAY230" s="48"/>
      <c r="FAZ230" s="48"/>
      <c r="FBA230" s="48"/>
      <c r="FBB230" s="48"/>
      <c r="FBC230" s="48"/>
      <c r="FBD230" s="48"/>
      <c r="FBE230" s="48"/>
      <c r="FBF230" s="48"/>
      <c r="FBG230" s="48"/>
      <c r="FBH230" s="48"/>
      <c r="FBI230" s="48"/>
      <c r="FBJ230" s="48"/>
      <c r="FBK230" s="48"/>
      <c r="FBL230" s="48"/>
      <c r="FBM230" s="48"/>
      <c r="FBN230" s="48"/>
      <c r="FBO230" s="48"/>
      <c r="FBP230" s="48"/>
      <c r="FBQ230" s="48"/>
      <c r="FBR230" s="48"/>
      <c r="FBS230" s="48"/>
      <c r="FBT230" s="48"/>
      <c r="FBU230" s="48"/>
      <c r="FBV230" s="48"/>
      <c r="FBW230" s="48"/>
      <c r="FBX230" s="48"/>
      <c r="FBY230" s="48"/>
      <c r="FBZ230" s="48"/>
      <c r="FCA230" s="48"/>
      <c r="FCB230" s="48"/>
      <c r="FCC230" s="48"/>
      <c r="FCD230" s="48"/>
      <c r="FCE230" s="48"/>
      <c r="FCF230" s="48"/>
      <c r="FCG230" s="48"/>
      <c r="FCH230" s="48"/>
      <c r="FCI230" s="48"/>
      <c r="FCJ230" s="48"/>
      <c r="FCK230" s="48"/>
      <c r="FCL230" s="48"/>
      <c r="FCM230" s="48"/>
      <c r="FCN230" s="48"/>
      <c r="FCO230" s="48"/>
      <c r="FCP230" s="48"/>
      <c r="FCQ230" s="48"/>
      <c r="FCR230" s="48"/>
      <c r="FCS230" s="48"/>
      <c r="FCT230" s="48"/>
      <c r="FCU230" s="48"/>
      <c r="FCV230" s="48"/>
      <c r="FCW230" s="48"/>
      <c r="FCX230" s="48"/>
      <c r="FCY230" s="48"/>
      <c r="FCZ230" s="48"/>
      <c r="FDA230" s="48"/>
      <c r="FDB230" s="48"/>
      <c r="FDC230" s="48"/>
      <c r="FDD230" s="48"/>
      <c r="FDE230" s="48"/>
      <c r="FDF230" s="48"/>
      <c r="FDG230" s="48"/>
      <c r="FDH230" s="48"/>
      <c r="FDI230" s="48"/>
      <c r="FDJ230" s="48"/>
      <c r="FDK230" s="48"/>
      <c r="FDL230" s="48"/>
      <c r="FDM230" s="48"/>
      <c r="FDN230" s="48"/>
      <c r="FDO230" s="48"/>
      <c r="FDP230" s="48"/>
      <c r="FDQ230" s="48"/>
      <c r="FDR230" s="48"/>
      <c r="FDS230" s="48"/>
      <c r="FDT230" s="48"/>
      <c r="FDU230" s="48"/>
      <c r="FDV230" s="48"/>
      <c r="FDW230" s="48"/>
      <c r="FDX230" s="48"/>
      <c r="FDY230" s="48"/>
      <c r="FDZ230" s="48"/>
      <c r="FEA230" s="48"/>
      <c r="FEB230" s="48"/>
      <c r="FEC230" s="48"/>
      <c r="FED230" s="48"/>
      <c r="FEE230" s="48"/>
      <c r="FEF230" s="48"/>
      <c r="FEG230" s="48"/>
      <c r="FEH230" s="48"/>
      <c r="FEI230" s="48"/>
      <c r="FEJ230" s="48"/>
      <c r="FEK230" s="48"/>
      <c r="FEL230" s="48"/>
      <c r="FEM230" s="48"/>
      <c r="FEN230" s="48"/>
      <c r="FEO230" s="48"/>
      <c r="FEP230" s="48"/>
      <c r="FEQ230" s="48"/>
      <c r="FER230" s="48"/>
      <c r="FES230" s="48"/>
      <c r="FET230" s="48"/>
      <c r="FEU230" s="48"/>
      <c r="FEV230" s="48"/>
      <c r="FEW230" s="48"/>
      <c r="FEX230" s="48"/>
      <c r="FEY230" s="48"/>
      <c r="FEZ230" s="48"/>
      <c r="FFA230" s="48"/>
      <c r="FFB230" s="48"/>
      <c r="FFC230" s="48"/>
      <c r="FFD230" s="48"/>
      <c r="FFE230" s="48"/>
      <c r="FFF230" s="48"/>
      <c r="FFG230" s="48"/>
      <c r="FFH230" s="48"/>
      <c r="FFI230" s="48"/>
      <c r="FFJ230" s="48"/>
      <c r="FFK230" s="48"/>
      <c r="FFL230" s="48"/>
      <c r="FFM230" s="48"/>
      <c r="FFN230" s="48"/>
      <c r="FFO230" s="48"/>
      <c r="FFP230" s="48"/>
      <c r="FFQ230" s="48"/>
      <c r="FFR230" s="48"/>
      <c r="FFS230" s="48"/>
      <c r="FFT230" s="48"/>
      <c r="FFU230" s="48"/>
      <c r="FFV230" s="48"/>
      <c r="FFW230" s="48"/>
      <c r="FFX230" s="48"/>
      <c r="FFY230" s="48"/>
      <c r="FFZ230" s="48"/>
      <c r="FGA230" s="48"/>
      <c r="FGB230" s="48"/>
      <c r="FGC230" s="48"/>
      <c r="FGD230" s="48"/>
      <c r="FGE230" s="48"/>
      <c r="FGF230" s="48"/>
      <c r="FGG230" s="48"/>
      <c r="FGH230" s="48"/>
      <c r="FGI230" s="48"/>
      <c r="FGJ230" s="48"/>
      <c r="FGK230" s="48"/>
      <c r="FGL230" s="48"/>
      <c r="FGM230" s="48"/>
      <c r="FGN230" s="48"/>
      <c r="FGO230" s="48"/>
      <c r="FGP230" s="48"/>
      <c r="FGQ230" s="48"/>
      <c r="FGR230" s="48"/>
      <c r="FGS230" s="48"/>
      <c r="FGT230" s="48"/>
      <c r="FGU230" s="48"/>
      <c r="FGV230" s="48"/>
      <c r="FGW230" s="48"/>
      <c r="FGX230" s="48"/>
      <c r="FGY230" s="48"/>
      <c r="FGZ230" s="48"/>
      <c r="FHA230" s="48"/>
      <c r="FHB230" s="48"/>
      <c r="FHC230" s="48"/>
      <c r="FHD230" s="48"/>
      <c r="FHE230" s="48"/>
      <c r="FHF230" s="48"/>
      <c r="FHG230" s="48"/>
      <c r="FHH230" s="48"/>
      <c r="FHI230" s="48"/>
      <c r="FHJ230" s="48"/>
      <c r="FHK230" s="48"/>
      <c r="FHL230" s="48"/>
      <c r="FHM230" s="48"/>
      <c r="FHN230" s="48"/>
      <c r="FHO230" s="48"/>
      <c r="FHP230" s="48"/>
      <c r="FHQ230" s="48"/>
      <c r="FHR230" s="48"/>
      <c r="FHS230" s="48"/>
      <c r="FHT230" s="48"/>
      <c r="FHU230" s="48"/>
      <c r="FHV230" s="48"/>
      <c r="FHW230" s="48"/>
      <c r="FHX230" s="48"/>
      <c r="FHY230" s="48"/>
      <c r="FHZ230" s="48"/>
      <c r="FIA230" s="48"/>
      <c r="FIB230" s="48"/>
      <c r="FIC230" s="48"/>
      <c r="FID230" s="48"/>
      <c r="FIE230" s="48"/>
      <c r="FIF230" s="48"/>
      <c r="FIG230" s="48"/>
      <c r="FIH230" s="48"/>
      <c r="FII230" s="48"/>
      <c r="FIJ230" s="48"/>
      <c r="FIK230" s="48"/>
      <c r="FIL230" s="48"/>
      <c r="FIM230" s="48"/>
      <c r="FIN230" s="48"/>
      <c r="FIO230" s="48"/>
      <c r="FIP230" s="48"/>
      <c r="FIQ230" s="48"/>
      <c r="FIR230" s="48"/>
      <c r="FIS230" s="48"/>
      <c r="FIT230" s="48"/>
      <c r="FIU230" s="48"/>
      <c r="FIV230" s="48"/>
      <c r="FIW230" s="48"/>
      <c r="FIX230" s="48"/>
      <c r="FIY230" s="48"/>
      <c r="FIZ230" s="48"/>
      <c r="FJA230" s="48"/>
      <c r="FJB230" s="48"/>
      <c r="FJC230" s="48"/>
      <c r="FJD230" s="48"/>
      <c r="FJE230" s="48"/>
      <c r="FJF230" s="48"/>
      <c r="FJG230" s="48"/>
      <c r="FJH230" s="48"/>
      <c r="FJI230" s="48"/>
      <c r="FJJ230" s="48"/>
      <c r="FJK230" s="48"/>
      <c r="FJL230" s="48"/>
      <c r="FJM230" s="48"/>
      <c r="FJN230" s="48"/>
      <c r="FJO230" s="48"/>
      <c r="FJP230" s="48"/>
      <c r="FJQ230" s="48"/>
      <c r="FJR230" s="48"/>
      <c r="FJS230" s="48"/>
      <c r="FJT230" s="48"/>
      <c r="FJU230" s="48"/>
      <c r="FJV230" s="48"/>
      <c r="FJW230" s="48"/>
      <c r="FJX230" s="48"/>
      <c r="FJY230" s="48"/>
      <c r="FJZ230" s="48"/>
      <c r="FKA230" s="48"/>
      <c r="FKB230" s="48"/>
      <c r="FKC230" s="48"/>
      <c r="FKD230" s="48"/>
      <c r="FKE230" s="48"/>
      <c r="FKF230" s="48"/>
      <c r="FKG230" s="48"/>
      <c r="FKH230" s="48"/>
      <c r="FKI230" s="48"/>
      <c r="FKJ230" s="48"/>
      <c r="FKK230" s="48"/>
      <c r="FKL230" s="48"/>
      <c r="FKM230" s="48"/>
      <c r="FKN230" s="48"/>
      <c r="FKO230" s="48"/>
      <c r="FKP230" s="48"/>
      <c r="FKQ230" s="48"/>
      <c r="FKR230" s="48"/>
      <c r="FKS230" s="48"/>
      <c r="FKT230" s="48"/>
      <c r="FKU230" s="48"/>
      <c r="FKV230" s="48"/>
      <c r="FKW230" s="48"/>
      <c r="FKX230" s="48"/>
      <c r="FKY230" s="48"/>
      <c r="FKZ230" s="48"/>
      <c r="FLA230" s="48"/>
      <c r="FLB230" s="48"/>
      <c r="FLC230" s="48"/>
      <c r="FLD230" s="48"/>
      <c r="FLE230" s="48"/>
      <c r="FLF230" s="48"/>
      <c r="FLG230" s="48"/>
      <c r="FLH230" s="48"/>
      <c r="FLI230" s="48"/>
      <c r="FLJ230" s="48"/>
      <c r="FLK230" s="48"/>
      <c r="FLL230" s="48"/>
      <c r="FLM230" s="48"/>
      <c r="FLN230" s="48"/>
      <c r="FLO230" s="48"/>
      <c r="FLP230" s="48"/>
      <c r="FLQ230" s="48"/>
      <c r="FLR230" s="48"/>
      <c r="FLS230" s="48"/>
      <c r="FLT230" s="48"/>
      <c r="FLU230" s="48"/>
      <c r="FLV230" s="48"/>
      <c r="FLW230" s="48"/>
      <c r="FLX230" s="48"/>
      <c r="FLY230" s="48"/>
      <c r="FLZ230" s="48"/>
      <c r="FMA230" s="48"/>
      <c r="FMB230" s="48"/>
      <c r="FMC230" s="48"/>
      <c r="FMD230" s="48"/>
      <c r="FME230" s="48"/>
      <c r="FMF230" s="48"/>
      <c r="FMG230" s="48"/>
      <c r="FMH230" s="48"/>
      <c r="FMI230" s="48"/>
      <c r="FMJ230" s="48"/>
      <c r="FMK230" s="48"/>
      <c r="FML230" s="48"/>
      <c r="FMM230" s="48"/>
      <c r="FMN230" s="48"/>
      <c r="FMO230" s="48"/>
      <c r="FMP230" s="48"/>
      <c r="FMQ230" s="48"/>
      <c r="FMR230" s="48"/>
      <c r="FMS230" s="48"/>
      <c r="FMT230" s="48"/>
      <c r="FMU230" s="48"/>
      <c r="FMV230" s="48"/>
      <c r="FMW230" s="48"/>
      <c r="FMX230" s="48"/>
      <c r="FMY230" s="48"/>
      <c r="FMZ230" s="48"/>
      <c r="FNA230" s="48"/>
      <c r="FNB230" s="48"/>
      <c r="FNC230" s="48"/>
      <c r="FND230" s="48"/>
      <c r="FNE230" s="48"/>
      <c r="FNF230" s="48"/>
      <c r="FNG230" s="48"/>
      <c r="FNH230" s="48"/>
      <c r="FNI230" s="48"/>
      <c r="FNJ230" s="48"/>
      <c r="FNK230" s="48"/>
      <c r="FNL230" s="48"/>
      <c r="FNM230" s="48"/>
      <c r="FNN230" s="48"/>
      <c r="FNO230" s="48"/>
      <c r="FNP230" s="48"/>
      <c r="FNQ230" s="48"/>
      <c r="FNR230" s="48"/>
      <c r="FNS230" s="48"/>
      <c r="FNT230" s="48"/>
      <c r="FNU230" s="48"/>
      <c r="FNV230" s="48"/>
      <c r="FNW230" s="48"/>
      <c r="FNX230" s="48"/>
      <c r="FNY230" s="48"/>
      <c r="FNZ230" s="48"/>
      <c r="FOA230" s="48"/>
      <c r="FOB230" s="48"/>
      <c r="FOC230" s="48"/>
      <c r="FOD230" s="48"/>
      <c r="FOE230" s="48"/>
      <c r="FOF230" s="48"/>
      <c r="FOG230" s="48"/>
      <c r="FOH230" s="48"/>
      <c r="FOI230" s="48"/>
      <c r="FOJ230" s="48"/>
      <c r="FOK230" s="48"/>
      <c r="FOL230" s="48"/>
      <c r="FOM230" s="48"/>
      <c r="FON230" s="48"/>
      <c r="FOO230" s="48"/>
      <c r="FOP230" s="48"/>
      <c r="FOQ230" s="48"/>
      <c r="FOR230" s="48"/>
      <c r="FOS230" s="48"/>
      <c r="FOT230" s="48"/>
      <c r="FOU230" s="48"/>
      <c r="FOV230" s="48"/>
      <c r="FOW230" s="48"/>
      <c r="FOX230" s="48"/>
      <c r="FOY230" s="48"/>
      <c r="FOZ230" s="48"/>
      <c r="FPA230" s="48"/>
      <c r="FPB230" s="48"/>
      <c r="FPC230" s="48"/>
      <c r="FPD230" s="48"/>
      <c r="FPE230" s="48"/>
      <c r="FPF230" s="48"/>
      <c r="FPG230" s="48"/>
      <c r="FPH230" s="48"/>
      <c r="FPI230" s="48"/>
      <c r="FPJ230" s="48"/>
      <c r="FPK230" s="48"/>
      <c r="FPL230" s="48"/>
      <c r="FPM230" s="48"/>
      <c r="FPN230" s="48"/>
      <c r="FPO230" s="48"/>
      <c r="FPP230" s="48"/>
      <c r="FPQ230" s="48"/>
      <c r="FPR230" s="48"/>
      <c r="FPS230" s="48"/>
      <c r="FPT230" s="48"/>
      <c r="FPU230" s="48"/>
      <c r="FPV230" s="48"/>
      <c r="FPW230" s="48"/>
      <c r="FPX230" s="48"/>
      <c r="FPY230" s="48"/>
      <c r="FPZ230" s="48"/>
      <c r="FQA230" s="48"/>
      <c r="FQB230" s="48"/>
      <c r="FQC230" s="48"/>
      <c r="FQD230" s="48"/>
      <c r="FQE230" s="48"/>
      <c r="FQF230" s="48"/>
      <c r="FQG230" s="48"/>
      <c r="FQH230" s="48"/>
      <c r="FQI230" s="48"/>
      <c r="FQJ230" s="48"/>
      <c r="FQK230" s="48"/>
      <c r="FQL230" s="48"/>
      <c r="FQM230" s="48"/>
      <c r="FQN230" s="48"/>
      <c r="FQO230" s="48"/>
      <c r="FQP230" s="48"/>
      <c r="FQQ230" s="48"/>
      <c r="FQR230" s="48"/>
      <c r="FQS230" s="48"/>
      <c r="FQT230" s="48"/>
      <c r="FQU230" s="48"/>
      <c r="FQV230" s="48"/>
      <c r="FQW230" s="48"/>
      <c r="FQX230" s="48"/>
      <c r="FQY230" s="48"/>
      <c r="FQZ230" s="48"/>
      <c r="FRA230" s="48"/>
      <c r="FRB230" s="48"/>
      <c r="FRC230" s="48"/>
      <c r="FRD230" s="48"/>
      <c r="FRE230" s="48"/>
      <c r="FRF230" s="48"/>
      <c r="FRG230" s="48"/>
      <c r="FRH230" s="48"/>
      <c r="FRI230" s="48"/>
      <c r="FRJ230" s="48"/>
      <c r="FRK230" s="48"/>
      <c r="FRL230" s="48"/>
      <c r="FRM230" s="48"/>
      <c r="FRN230" s="48"/>
      <c r="FRO230" s="48"/>
      <c r="FRP230" s="48"/>
      <c r="FRQ230" s="48"/>
      <c r="FRR230" s="48"/>
      <c r="FRS230" s="48"/>
      <c r="FRT230" s="48"/>
      <c r="FRU230" s="48"/>
      <c r="FRV230" s="48"/>
      <c r="FRW230" s="48"/>
      <c r="FRX230" s="48"/>
      <c r="FRY230" s="48"/>
      <c r="FRZ230" s="48"/>
      <c r="FSA230" s="48"/>
      <c r="FSB230" s="48"/>
      <c r="FSC230" s="48"/>
      <c r="FSD230" s="48"/>
      <c r="FSE230" s="48"/>
      <c r="FSF230" s="48"/>
      <c r="FSG230" s="48"/>
      <c r="FSH230" s="48"/>
      <c r="FSI230" s="48"/>
      <c r="FSJ230" s="48"/>
      <c r="FSK230" s="48"/>
      <c r="FSL230" s="48"/>
      <c r="FSM230" s="48"/>
      <c r="FSN230" s="48"/>
      <c r="FSO230" s="48"/>
      <c r="FSP230" s="48"/>
      <c r="FSQ230" s="48"/>
      <c r="FSR230" s="48"/>
      <c r="FSS230" s="48"/>
      <c r="FST230" s="48"/>
      <c r="FSU230" s="48"/>
      <c r="FSV230" s="48"/>
      <c r="FSW230" s="48"/>
      <c r="FSX230" s="48"/>
      <c r="FSY230" s="48"/>
      <c r="FSZ230" s="48"/>
      <c r="FTA230" s="48"/>
      <c r="FTB230" s="48"/>
      <c r="FTC230" s="48"/>
      <c r="FTD230" s="48"/>
      <c r="FTE230" s="48"/>
      <c r="FTF230" s="48"/>
      <c r="FTG230" s="48"/>
      <c r="FTH230" s="48"/>
      <c r="FTI230" s="48"/>
      <c r="FTJ230" s="48"/>
      <c r="FTK230" s="48"/>
      <c r="FTL230" s="48"/>
      <c r="FTM230" s="48"/>
      <c r="FTN230" s="48"/>
      <c r="FTO230" s="48"/>
      <c r="FTP230" s="48"/>
      <c r="FTQ230" s="48"/>
      <c r="FTR230" s="48"/>
      <c r="FTS230" s="48"/>
      <c r="FTT230" s="48"/>
      <c r="FTU230" s="48"/>
      <c r="FTV230" s="48"/>
      <c r="FTW230" s="48"/>
      <c r="FTX230" s="48"/>
      <c r="FTY230" s="48"/>
      <c r="FTZ230" s="48"/>
      <c r="FUA230" s="48"/>
      <c r="FUB230" s="48"/>
      <c r="FUC230" s="48"/>
      <c r="FUD230" s="48"/>
      <c r="FUE230" s="48"/>
      <c r="FUF230" s="48"/>
      <c r="FUG230" s="48"/>
      <c r="FUH230" s="48"/>
      <c r="FUI230" s="48"/>
      <c r="FUJ230" s="48"/>
      <c r="FUK230" s="48"/>
      <c r="FUL230" s="48"/>
      <c r="FUM230" s="48"/>
      <c r="FUN230" s="48"/>
      <c r="FUO230" s="48"/>
      <c r="FUP230" s="48"/>
      <c r="FUQ230" s="48"/>
      <c r="FUR230" s="48"/>
      <c r="FUS230" s="48"/>
      <c r="FUT230" s="48"/>
      <c r="FUU230" s="48"/>
      <c r="FUV230" s="48"/>
      <c r="FUW230" s="48"/>
      <c r="FUX230" s="48"/>
      <c r="FUY230" s="48"/>
      <c r="FUZ230" s="48"/>
      <c r="FVA230" s="48"/>
      <c r="FVB230" s="48"/>
      <c r="FVC230" s="48"/>
      <c r="FVD230" s="48"/>
      <c r="FVE230" s="48"/>
      <c r="FVF230" s="48"/>
      <c r="FVG230" s="48"/>
      <c r="FVH230" s="48"/>
      <c r="FVI230" s="48"/>
      <c r="FVJ230" s="48"/>
      <c r="FVK230" s="48"/>
      <c r="FVL230" s="48"/>
      <c r="FVM230" s="48"/>
      <c r="FVN230" s="48"/>
      <c r="FVO230" s="48"/>
      <c r="FVP230" s="48"/>
      <c r="FVQ230" s="48"/>
      <c r="FVR230" s="48"/>
      <c r="FVS230" s="48"/>
      <c r="FVT230" s="48"/>
      <c r="FVU230" s="48"/>
      <c r="FVV230" s="48"/>
      <c r="FVW230" s="48"/>
      <c r="FVX230" s="48"/>
      <c r="FVY230" s="48"/>
      <c r="FVZ230" s="48"/>
      <c r="FWA230" s="48"/>
      <c r="FWB230" s="48"/>
      <c r="FWC230" s="48"/>
      <c r="FWD230" s="48"/>
      <c r="FWE230" s="48"/>
      <c r="FWF230" s="48"/>
      <c r="FWG230" s="48"/>
      <c r="FWH230" s="48"/>
      <c r="FWI230" s="48"/>
      <c r="FWJ230" s="48"/>
      <c r="FWK230" s="48"/>
      <c r="FWL230" s="48"/>
      <c r="FWM230" s="48"/>
      <c r="FWN230" s="48"/>
      <c r="FWO230" s="48"/>
      <c r="FWP230" s="48"/>
      <c r="FWQ230" s="48"/>
      <c r="FWR230" s="48"/>
      <c r="FWS230" s="48"/>
      <c r="FWT230" s="48"/>
      <c r="FWU230" s="48"/>
      <c r="FWV230" s="48"/>
      <c r="FWW230" s="48"/>
      <c r="FWX230" s="48"/>
      <c r="FWY230" s="48"/>
      <c r="FWZ230" s="48"/>
      <c r="FXA230" s="48"/>
      <c r="FXB230" s="48"/>
      <c r="FXC230" s="48"/>
      <c r="FXD230" s="48"/>
      <c r="FXE230" s="48"/>
      <c r="FXF230" s="48"/>
      <c r="FXG230" s="48"/>
      <c r="FXH230" s="48"/>
      <c r="FXI230" s="48"/>
      <c r="FXJ230" s="48"/>
      <c r="FXK230" s="48"/>
      <c r="FXL230" s="48"/>
      <c r="FXM230" s="48"/>
      <c r="FXN230" s="48"/>
      <c r="FXO230" s="48"/>
      <c r="FXP230" s="48"/>
      <c r="FXQ230" s="48"/>
      <c r="FXR230" s="48"/>
      <c r="FXS230" s="48"/>
      <c r="FXT230" s="48"/>
      <c r="FXU230" s="48"/>
      <c r="FXV230" s="48"/>
      <c r="FXW230" s="48"/>
      <c r="FXX230" s="48"/>
      <c r="FXY230" s="48"/>
      <c r="FXZ230" s="48"/>
      <c r="FYA230" s="48"/>
      <c r="FYB230" s="48"/>
      <c r="FYC230" s="48"/>
      <c r="FYD230" s="48"/>
      <c r="FYE230" s="48"/>
      <c r="FYF230" s="48"/>
      <c r="FYG230" s="48"/>
      <c r="FYH230" s="48"/>
      <c r="FYI230" s="48"/>
      <c r="FYJ230" s="48"/>
      <c r="FYK230" s="48"/>
      <c r="FYL230" s="48"/>
      <c r="FYM230" s="48"/>
      <c r="FYN230" s="48"/>
      <c r="FYO230" s="48"/>
      <c r="FYP230" s="48"/>
      <c r="FYQ230" s="48"/>
      <c r="FYR230" s="48"/>
      <c r="FYS230" s="48"/>
      <c r="FYT230" s="48"/>
      <c r="FYU230" s="48"/>
      <c r="FYV230" s="48"/>
      <c r="FYW230" s="48"/>
      <c r="FYX230" s="48"/>
      <c r="FYY230" s="48"/>
      <c r="FYZ230" s="48"/>
      <c r="FZA230" s="48"/>
      <c r="FZB230" s="48"/>
      <c r="FZC230" s="48"/>
      <c r="FZD230" s="48"/>
      <c r="FZE230" s="48"/>
      <c r="FZF230" s="48"/>
      <c r="FZG230" s="48"/>
      <c r="FZH230" s="48"/>
      <c r="FZI230" s="48"/>
      <c r="FZJ230" s="48"/>
      <c r="FZK230" s="48"/>
      <c r="FZL230" s="48"/>
      <c r="FZM230" s="48"/>
      <c r="FZN230" s="48"/>
      <c r="FZO230" s="48"/>
      <c r="FZP230" s="48"/>
      <c r="FZQ230" s="48"/>
      <c r="FZR230" s="48"/>
      <c r="FZS230" s="48"/>
      <c r="FZT230" s="48"/>
      <c r="FZU230" s="48"/>
      <c r="FZV230" s="48"/>
      <c r="FZW230" s="48"/>
      <c r="FZX230" s="48"/>
      <c r="FZY230" s="48"/>
      <c r="FZZ230" s="48"/>
      <c r="GAA230" s="48"/>
      <c r="GAB230" s="48"/>
      <c r="GAC230" s="48"/>
      <c r="GAD230" s="48"/>
      <c r="GAE230" s="48"/>
      <c r="GAF230" s="48"/>
      <c r="GAG230" s="48"/>
      <c r="GAH230" s="48"/>
      <c r="GAI230" s="48"/>
      <c r="GAJ230" s="48"/>
      <c r="GAK230" s="48"/>
      <c r="GAL230" s="48"/>
      <c r="GAM230" s="48"/>
      <c r="GAN230" s="48"/>
      <c r="GAO230" s="48"/>
      <c r="GAP230" s="48"/>
      <c r="GAQ230" s="48"/>
      <c r="GAR230" s="48"/>
      <c r="GAS230" s="48"/>
      <c r="GAT230" s="48"/>
      <c r="GAU230" s="48"/>
      <c r="GAV230" s="48"/>
      <c r="GAW230" s="48"/>
      <c r="GAX230" s="48"/>
      <c r="GAY230" s="48"/>
      <c r="GAZ230" s="48"/>
      <c r="GBA230" s="48"/>
      <c r="GBB230" s="48"/>
      <c r="GBC230" s="48"/>
      <c r="GBD230" s="48"/>
      <c r="GBE230" s="48"/>
      <c r="GBF230" s="48"/>
      <c r="GBG230" s="48"/>
      <c r="GBH230" s="48"/>
      <c r="GBI230" s="48"/>
      <c r="GBJ230" s="48"/>
      <c r="GBK230" s="48"/>
      <c r="GBL230" s="48"/>
      <c r="GBM230" s="48"/>
      <c r="GBN230" s="48"/>
      <c r="GBO230" s="48"/>
      <c r="GBP230" s="48"/>
      <c r="GBQ230" s="48"/>
      <c r="GBR230" s="48"/>
      <c r="GBS230" s="48"/>
      <c r="GBT230" s="48"/>
      <c r="GBU230" s="48"/>
      <c r="GBV230" s="48"/>
      <c r="GBW230" s="48"/>
      <c r="GBX230" s="48"/>
      <c r="GBY230" s="48"/>
      <c r="GBZ230" s="48"/>
      <c r="GCA230" s="48"/>
      <c r="GCB230" s="48"/>
      <c r="GCC230" s="48"/>
      <c r="GCD230" s="48"/>
      <c r="GCE230" s="48"/>
      <c r="GCF230" s="48"/>
      <c r="GCG230" s="48"/>
      <c r="GCH230" s="48"/>
      <c r="GCI230" s="48"/>
      <c r="GCJ230" s="48"/>
      <c r="GCK230" s="48"/>
      <c r="GCL230" s="48"/>
      <c r="GCM230" s="48"/>
      <c r="GCN230" s="48"/>
      <c r="GCO230" s="48"/>
      <c r="GCP230" s="48"/>
      <c r="GCQ230" s="48"/>
      <c r="GCR230" s="48"/>
      <c r="GCS230" s="48"/>
      <c r="GCT230" s="48"/>
      <c r="GCU230" s="48"/>
      <c r="GCV230" s="48"/>
      <c r="GCW230" s="48"/>
      <c r="GCX230" s="48"/>
      <c r="GCY230" s="48"/>
      <c r="GCZ230" s="48"/>
      <c r="GDA230" s="48"/>
      <c r="GDB230" s="48"/>
      <c r="GDC230" s="48"/>
      <c r="GDD230" s="48"/>
      <c r="GDE230" s="48"/>
      <c r="GDF230" s="48"/>
      <c r="GDG230" s="48"/>
      <c r="GDH230" s="48"/>
      <c r="GDI230" s="48"/>
      <c r="GDJ230" s="48"/>
      <c r="GDK230" s="48"/>
      <c r="GDL230" s="48"/>
      <c r="GDM230" s="48"/>
      <c r="GDN230" s="48"/>
      <c r="GDO230" s="48"/>
      <c r="GDP230" s="48"/>
      <c r="GDQ230" s="48"/>
      <c r="GDR230" s="48"/>
      <c r="GDS230" s="48"/>
      <c r="GDT230" s="48"/>
      <c r="GDU230" s="48"/>
      <c r="GDV230" s="48"/>
      <c r="GDW230" s="48"/>
      <c r="GDX230" s="48"/>
      <c r="GDY230" s="48"/>
      <c r="GDZ230" s="48"/>
      <c r="GEA230" s="48"/>
      <c r="GEB230" s="48"/>
      <c r="GEC230" s="48"/>
      <c r="GED230" s="48"/>
      <c r="GEE230" s="48"/>
      <c r="GEF230" s="48"/>
      <c r="GEG230" s="48"/>
      <c r="GEH230" s="48"/>
      <c r="GEI230" s="48"/>
      <c r="GEJ230" s="48"/>
      <c r="GEK230" s="48"/>
      <c r="GEL230" s="48"/>
      <c r="GEM230" s="48"/>
      <c r="GEN230" s="48"/>
      <c r="GEO230" s="48"/>
      <c r="GEP230" s="48"/>
      <c r="GEQ230" s="48"/>
      <c r="GER230" s="48"/>
      <c r="GES230" s="48"/>
      <c r="GET230" s="48"/>
      <c r="GEU230" s="48"/>
      <c r="GEV230" s="48"/>
      <c r="GEW230" s="48"/>
      <c r="GEX230" s="48"/>
      <c r="GEY230" s="48"/>
      <c r="GEZ230" s="48"/>
      <c r="GFA230" s="48"/>
      <c r="GFB230" s="48"/>
      <c r="GFC230" s="48"/>
      <c r="GFD230" s="48"/>
      <c r="GFE230" s="48"/>
      <c r="GFF230" s="48"/>
      <c r="GFG230" s="48"/>
      <c r="GFH230" s="48"/>
      <c r="GFI230" s="48"/>
      <c r="GFJ230" s="48"/>
      <c r="GFK230" s="48"/>
      <c r="GFL230" s="48"/>
      <c r="GFM230" s="48"/>
      <c r="GFN230" s="48"/>
      <c r="GFO230" s="48"/>
      <c r="GFP230" s="48"/>
      <c r="GFQ230" s="48"/>
      <c r="GFR230" s="48"/>
      <c r="GFS230" s="48"/>
      <c r="GFT230" s="48"/>
      <c r="GFU230" s="48"/>
      <c r="GFV230" s="48"/>
      <c r="GFW230" s="48"/>
      <c r="GFX230" s="48"/>
      <c r="GFY230" s="48"/>
      <c r="GFZ230" s="48"/>
      <c r="GGA230" s="48"/>
      <c r="GGB230" s="48"/>
      <c r="GGC230" s="48"/>
      <c r="GGD230" s="48"/>
      <c r="GGE230" s="48"/>
      <c r="GGF230" s="48"/>
      <c r="GGG230" s="48"/>
      <c r="GGH230" s="48"/>
      <c r="GGI230" s="48"/>
      <c r="GGJ230" s="48"/>
      <c r="GGK230" s="48"/>
      <c r="GGL230" s="48"/>
      <c r="GGM230" s="48"/>
      <c r="GGN230" s="48"/>
      <c r="GGO230" s="48"/>
      <c r="GGP230" s="48"/>
      <c r="GGQ230" s="48"/>
      <c r="GGR230" s="48"/>
      <c r="GGS230" s="48"/>
      <c r="GGT230" s="48"/>
      <c r="GGU230" s="48"/>
      <c r="GGV230" s="48"/>
      <c r="GGW230" s="48"/>
      <c r="GGX230" s="48"/>
      <c r="GGY230" s="48"/>
      <c r="GGZ230" s="48"/>
      <c r="GHA230" s="48"/>
      <c r="GHB230" s="48"/>
      <c r="GHC230" s="48"/>
      <c r="GHD230" s="48"/>
      <c r="GHE230" s="48"/>
      <c r="GHF230" s="48"/>
      <c r="GHG230" s="48"/>
      <c r="GHH230" s="48"/>
      <c r="GHI230" s="48"/>
      <c r="GHJ230" s="48"/>
      <c r="GHK230" s="48"/>
      <c r="GHL230" s="48"/>
      <c r="GHM230" s="48"/>
      <c r="GHN230" s="48"/>
      <c r="GHO230" s="48"/>
      <c r="GHP230" s="48"/>
      <c r="GHQ230" s="48"/>
      <c r="GHR230" s="48"/>
      <c r="GHS230" s="48"/>
      <c r="GHT230" s="48"/>
      <c r="GHU230" s="48"/>
      <c r="GHV230" s="48"/>
      <c r="GHW230" s="48"/>
      <c r="GHX230" s="48"/>
      <c r="GHY230" s="48"/>
      <c r="GHZ230" s="48"/>
      <c r="GIA230" s="48"/>
      <c r="GIB230" s="48"/>
      <c r="GIC230" s="48"/>
      <c r="GID230" s="48"/>
      <c r="GIE230" s="48"/>
      <c r="GIF230" s="48"/>
      <c r="GIG230" s="48"/>
      <c r="GIH230" s="48"/>
      <c r="GII230" s="48"/>
      <c r="GIJ230" s="48"/>
      <c r="GIK230" s="48"/>
      <c r="GIL230" s="48"/>
      <c r="GIM230" s="48"/>
      <c r="GIN230" s="48"/>
      <c r="GIO230" s="48"/>
      <c r="GIP230" s="48"/>
      <c r="GIQ230" s="48"/>
      <c r="GIR230" s="48"/>
      <c r="GIS230" s="48"/>
      <c r="GIT230" s="48"/>
      <c r="GIU230" s="48"/>
      <c r="GIV230" s="48"/>
      <c r="GIW230" s="48"/>
      <c r="GIX230" s="48"/>
      <c r="GIY230" s="48"/>
      <c r="GIZ230" s="48"/>
      <c r="GJA230" s="48"/>
      <c r="GJB230" s="48"/>
      <c r="GJC230" s="48"/>
      <c r="GJD230" s="48"/>
      <c r="GJE230" s="48"/>
      <c r="GJF230" s="48"/>
      <c r="GJG230" s="48"/>
      <c r="GJH230" s="48"/>
      <c r="GJI230" s="48"/>
      <c r="GJJ230" s="48"/>
      <c r="GJK230" s="48"/>
      <c r="GJL230" s="48"/>
      <c r="GJM230" s="48"/>
      <c r="GJN230" s="48"/>
      <c r="GJO230" s="48"/>
      <c r="GJP230" s="48"/>
      <c r="GJQ230" s="48"/>
      <c r="GJR230" s="48"/>
      <c r="GJS230" s="48"/>
      <c r="GJT230" s="48"/>
      <c r="GJU230" s="48"/>
      <c r="GJV230" s="48"/>
      <c r="GJW230" s="48"/>
      <c r="GJX230" s="48"/>
      <c r="GJY230" s="48"/>
      <c r="GJZ230" s="48"/>
      <c r="GKA230" s="48"/>
      <c r="GKB230" s="48"/>
      <c r="GKC230" s="48"/>
      <c r="GKD230" s="48"/>
      <c r="GKE230" s="48"/>
      <c r="GKF230" s="48"/>
      <c r="GKG230" s="48"/>
      <c r="GKH230" s="48"/>
      <c r="GKI230" s="48"/>
      <c r="GKJ230" s="48"/>
      <c r="GKK230" s="48"/>
      <c r="GKL230" s="48"/>
      <c r="GKM230" s="48"/>
      <c r="GKN230" s="48"/>
      <c r="GKO230" s="48"/>
      <c r="GKP230" s="48"/>
      <c r="GKQ230" s="48"/>
      <c r="GKR230" s="48"/>
      <c r="GKS230" s="48"/>
      <c r="GKT230" s="48"/>
      <c r="GKU230" s="48"/>
      <c r="GKV230" s="48"/>
      <c r="GKW230" s="48"/>
      <c r="GKX230" s="48"/>
      <c r="GKY230" s="48"/>
      <c r="GKZ230" s="48"/>
      <c r="GLA230" s="48"/>
      <c r="GLB230" s="48"/>
      <c r="GLC230" s="48"/>
      <c r="GLD230" s="48"/>
      <c r="GLE230" s="48"/>
      <c r="GLF230" s="48"/>
      <c r="GLG230" s="48"/>
      <c r="GLH230" s="48"/>
      <c r="GLI230" s="48"/>
      <c r="GLJ230" s="48"/>
      <c r="GLK230" s="48"/>
      <c r="GLL230" s="48"/>
      <c r="GLM230" s="48"/>
      <c r="GLN230" s="48"/>
      <c r="GLO230" s="48"/>
      <c r="GLP230" s="48"/>
      <c r="GLQ230" s="48"/>
      <c r="GLR230" s="48"/>
      <c r="GLS230" s="48"/>
      <c r="GLT230" s="48"/>
      <c r="GLU230" s="48"/>
      <c r="GLV230" s="48"/>
      <c r="GLW230" s="48"/>
      <c r="GLX230" s="48"/>
      <c r="GLY230" s="48"/>
      <c r="GLZ230" s="48"/>
      <c r="GMA230" s="48"/>
      <c r="GMB230" s="48"/>
      <c r="GMC230" s="48"/>
      <c r="GMD230" s="48"/>
      <c r="GME230" s="48"/>
      <c r="GMF230" s="48"/>
      <c r="GMG230" s="48"/>
      <c r="GMH230" s="48"/>
      <c r="GMI230" s="48"/>
      <c r="GMJ230" s="48"/>
      <c r="GMK230" s="48"/>
      <c r="GML230" s="48"/>
      <c r="GMM230" s="48"/>
      <c r="GMN230" s="48"/>
      <c r="GMO230" s="48"/>
      <c r="GMP230" s="48"/>
      <c r="GMQ230" s="48"/>
      <c r="GMR230" s="48"/>
      <c r="GMS230" s="48"/>
      <c r="GMT230" s="48"/>
      <c r="GMU230" s="48"/>
      <c r="GMV230" s="48"/>
      <c r="GMW230" s="48"/>
      <c r="GMX230" s="48"/>
      <c r="GMY230" s="48"/>
      <c r="GMZ230" s="48"/>
      <c r="GNA230" s="48"/>
      <c r="GNB230" s="48"/>
      <c r="GNC230" s="48"/>
      <c r="GND230" s="48"/>
      <c r="GNE230" s="48"/>
      <c r="GNF230" s="48"/>
      <c r="GNG230" s="48"/>
      <c r="GNH230" s="48"/>
      <c r="GNI230" s="48"/>
      <c r="GNJ230" s="48"/>
      <c r="GNK230" s="48"/>
      <c r="GNL230" s="48"/>
      <c r="GNM230" s="48"/>
      <c r="GNN230" s="48"/>
      <c r="GNO230" s="48"/>
      <c r="GNP230" s="48"/>
      <c r="GNQ230" s="48"/>
      <c r="GNR230" s="48"/>
      <c r="GNS230" s="48"/>
      <c r="GNT230" s="48"/>
      <c r="GNU230" s="48"/>
      <c r="GNV230" s="48"/>
      <c r="GNW230" s="48"/>
      <c r="GNX230" s="48"/>
      <c r="GNY230" s="48"/>
      <c r="GNZ230" s="48"/>
      <c r="GOA230" s="48"/>
      <c r="GOB230" s="48"/>
      <c r="GOC230" s="48"/>
      <c r="GOD230" s="48"/>
      <c r="GOE230" s="48"/>
      <c r="GOF230" s="48"/>
      <c r="GOG230" s="48"/>
      <c r="GOH230" s="48"/>
      <c r="GOI230" s="48"/>
      <c r="GOJ230" s="48"/>
      <c r="GOK230" s="48"/>
      <c r="GOL230" s="48"/>
      <c r="GOM230" s="48"/>
      <c r="GON230" s="48"/>
      <c r="GOO230" s="48"/>
      <c r="GOP230" s="48"/>
      <c r="GOQ230" s="48"/>
      <c r="GOR230" s="48"/>
      <c r="GOS230" s="48"/>
      <c r="GOT230" s="48"/>
      <c r="GOU230" s="48"/>
      <c r="GOV230" s="48"/>
      <c r="GOW230" s="48"/>
      <c r="GOX230" s="48"/>
      <c r="GOY230" s="48"/>
      <c r="GOZ230" s="48"/>
      <c r="GPA230" s="48"/>
      <c r="GPB230" s="48"/>
      <c r="GPC230" s="48"/>
      <c r="GPD230" s="48"/>
      <c r="GPE230" s="48"/>
      <c r="GPF230" s="48"/>
      <c r="GPG230" s="48"/>
      <c r="GPH230" s="48"/>
      <c r="GPI230" s="48"/>
      <c r="GPJ230" s="48"/>
      <c r="GPK230" s="48"/>
      <c r="GPL230" s="48"/>
      <c r="GPM230" s="48"/>
      <c r="GPN230" s="48"/>
      <c r="GPO230" s="48"/>
      <c r="GPP230" s="48"/>
      <c r="GPQ230" s="48"/>
      <c r="GPR230" s="48"/>
      <c r="GPS230" s="48"/>
      <c r="GPT230" s="48"/>
      <c r="GPU230" s="48"/>
      <c r="GPV230" s="48"/>
      <c r="GPW230" s="48"/>
      <c r="GPX230" s="48"/>
      <c r="GPY230" s="48"/>
      <c r="GPZ230" s="48"/>
      <c r="GQA230" s="48"/>
      <c r="GQB230" s="48"/>
      <c r="GQC230" s="48"/>
      <c r="GQD230" s="48"/>
      <c r="GQE230" s="48"/>
      <c r="GQF230" s="48"/>
      <c r="GQG230" s="48"/>
      <c r="GQH230" s="48"/>
      <c r="GQI230" s="48"/>
      <c r="GQJ230" s="48"/>
      <c r="GQK230" s="48"/>
      <c r="GQL230" s="48"/>
      <c r="GQM230" s="48"/>
      <c r="GQN230" s="48"/>
      <c r="GQO230" s="48"/>
      <c r="GQP230" s="48"/>
      <c r="GQQ230" s="48"/>
      <c r="GQR230" s="48"/>
      <c r="GQS230" s="48"/>
      <c r="GQT230" s="48"/>
      <c r="GQU230" s="48"/>
      <c r="GQV230" s="48"/>
      <c r="GQW230" s="48"/>
      <c r="GQX230" s="48"/>
      <c r="GQY230" s="48"/>
      <c r="GQZ230" s="48"/>
      <c r="GRA230" s="48"/>
      <c r="GRB230" s="48"/>
      <c r="GRC230" s="48"/>
      <c r="GRD230" s="48"/>
      <c r="GRE230" s="48"/>
      <c r="GRF230" s="48"/>
      <c r="GRG230" s="48"/>
      <c r="GRH230" s="48"/>
      <c r="GRI230" s="48"/>
      <c r="GRJ230" s="48"/>
      <c r="GRK230" s="48"/>
      <c r="GRL230" s="48"/>
      <c r="GRM230" s="48"/>
      <c r="GRN230" s="48"/>
      <c r="GRO230" s="48"/>
      <c r="GRP230" s="48"/>
      <c r="GRQ230" s="48"/>
      <c r="GRR230" s="48"/>
      <c r="GRS230" s="48"/>
      <c r="GRT230" s="48"/>
      <c r="GRU230" s="48"/>
      <c r="GRV230" s="48"/>
      <c r="GRW230" s="48"/>
      <c r="GRX230" s="48"/>
      <c r="GRY230" s="48"/>
      <c r="GRZ230" s="48"/>
      <c r="GSA230" s="48"/>
      <c r="GSB230" s="48"/>
      <c r="GSC230" s="48"/>
      <c r="GSD230" s="48"/>
      <c r="GSE230" s="48"/>
      <c r="GSF230" s="48"/>
      <c r="GSG230" s="48"/>
      <c r="GSH230" s="48"/>
      <c r="GSI230" s="48"/>
      <c r="GSJ230" s="48"/>
      <c r="GSK230" s="48"/>
      <c r="GSL230" s="48"/>
      <c r="GSM230" s="48"/>
      <c r="GSN230" s="48"/>
      <c r="GSO230" s="48"/>
      <c r="GSP230" s="48"/>
      <c r="GSQ230" s="48"/>
      <c r="GSR230" s="48"/>
      <c r="GSS230" s="48"/>
      <c r="GST230" s="48"/>
      <c r="GSU230" s="48"/>
      <c r="GSV230" s="48"/>
      <c r="GSW230" s="48"/>
      <c r="GSX230" s="48"/>
      <c r="GSY230" s="48"/>
      <c r="GSZ230" s="48"/>
      <c r="GTA230" s="48"/>
      <c r="GTB230" s="48"/>
      <c r="GTC230" s="48"/>
      <c r="GTD230" s="48"/>
      <c r="GTE230" s="48"/>
      <c r="GTF230" s="48"/>
      <c r="GTG230" s="48"/>
      <c r="GTH230" s="48"/>
      <c r="GTI230" s="48"/>
      <c r="GTJ230" s="48"/>
      <c r="GTK230" s="48"/>
      <c r="GTL230" s="48"/>
      <c r="GTM230" s="48"/>
      <c r="GTN230" s="48"/>
      <c r="GTO230" s="48"/>
      <c r="GTP230" s="48"/>
      <c r="GTQ230" s="48"/>
      <c r="GTR230" s="48"/>
      <c r="GTS230" s="48"/>
      <c r="GTT230" s="48"/>
      <c r="GTU230" s="48"/>
      <c r="GTV230" s="48"/>
      <c r="GTW230" s="48"/>
      <c r="GTX230" s="48"/>
      <c r="GTY230" s="48"/>
      <c r="GTZ230" s="48"/>
      <c r="GUA230" s="48"/>
      <c r="GUB230" s="48"/>
      <c r="GUC230" s="48"/>
      <c r="GUD230" s="48"/>
      <c r="GUE230" s="48"/>
      <c r="GUF230" s="48"/>
      <c r="GUG230" s="48"/>
      <c r="GUH230" s="48"/>
      <c r="GUI230" s="48"/>
      <c r="GUJ230" s="48"/>
      <c r="GUK230" s="48"/>
      <c r="GUL230" s="48"/>
      <c r="GUM230" s="48"/>
      <c r="GUN230" s="48"/>
      <c r="GUO230" s="48"/>
      <c r="GUP230" s="48"/>
      <c r="GUQ230" s="48"/>
      <c r="GUR230" s="48"/>
      <c r="GUS230" s="48"/>
      <c r="GUT230" s="48"/>
      <c r="GUU230" s="48"/>
      <c r="GUV230" s="48"/>
      <c r="GUW230" s="48"/>
      <c r="GUX230" s="48"/>
      <c r="GUY230" s="48"/>
      <c r="GUZ230" s="48"/>
      <c r="GVA230" s="48"/>
      <c r="GVB230" s="48"/>
      <c r="GVC230" s="48"/>
      <c r="GVD230" s="48"/>
      <c r="GVE230" s="48"/>
      <c r="GVF230" s="48"/>
      <c r="GVG230" s="48"/>
      <c r="GVH230" s="48"/>
      <c r="GVI230" s="48"/>
      <c r="GVJ230" s="48"/>
      <c r="GVK230" s="48"/>
      <c r="GVL230" s="48"/>
      <c r="GVM230" s="48"/>
      <c r="GVN230" s="48"/>
      <c r="GVO230" s="48"/>
      <c r="GVP230" s="48"/>
      <c r="GVQ230" s="48"/>
      <c r="GVR230" s="48"/>
      <c r="GVS230" s="48"/>
      <c r="GVT230" s="48"/>
      <c r="GVU230" s="48"/>
      <c r="GVV230" s="48"/>
      <c r="GVW230" s="48"/>
      <c r="GVX230" s="48"/>
      <c r="GVY230" s="48"/>
      <c r="GVZ230" s="48"/>
      <c r="GWA230" s="48"/>
      <c r="GWB230" s="48"/>
      <c r="GWC230" s="48"/>
      <c r="GWD230" s="48"/>
      <c r="GWE230" s="48"/>
      <c r="GWF230" s="48"/>
      <c r="GWG230" s="48"/>
      <c r="GWH230" s="48"/>
      <c r="GWI230" s="48"/>
      <c r="GWJ230" s="48"/>
      <c r="GWK230" s="48"/>
      <c r="GWL230" s="48"/>
      <c r="GWM230" s="48"/>
      <c r="GWN230" s="48"/>
      <c r="GWO230" s="48"/>
      <c r="GWP230" s="48"/>
      <c r="GWQ230" s="48"/>
      <c r="GWR230" s="48"/>
      <c r="GWS230" s="48"/>
      <c r="GWT230" s="48"/>
      <c r="GWU230" s="48"/>
      <c r="GWV230" s="48"/>
      <c r="GWW230" s="48"/>
      <c r="GWX230" s="48"/>
      <c r="GWY230" s="48"/>
      <c r="GWZ230" s="48"/>
      <c r="GXA230" s="48"/>
      <c r="GXB230" s="48"/>
      <c r="GXC230" s="48"/>
      <c r="GXD230" s="48"/>
      <c r="GXE230" s="48"/>
      <c r="GXF230" s="48"/>
      <c r="GXG230" s="48"/>
      <c r="GXH230" s="48"/>
      <c r="GXI230" s="48"/>
      <c r="GXJ230" s="48"/>
      <c r="GXK230" s="48"/>
      <c r="GXL230" s="48"/>
      <c r="GXM230" s="48"/>
      <c r="GXN230" s="48"/>
      <c r="GXO230" s="48"/>
      <c r="GXP230" s="48"/>
      <c r="GXQ230" s="48"/>
      <c r="GXR230" s="48"/>
      <c r="GXS230" s="48"/>
      <c r="GXT230" s="48"/>
      <c r="GXU230" s="48"/>
      <c r="GXV230" s="48"/>
      <c r="GXW230" s="48"/>
      <c r="GXX230" s="48"/>
      <c r="GXY230" s="48"/>
      <c r="GXZ230" s="48"/>
      <c r="GYA230" s="48"/>
      <c r="GYB230" s="48"/>
      <c r="GYC230" s="48"/>
      <c r="GYD230" s="48"/>
      <c r="GYE230" s="48"/>
      <c r="GYF230" s="48"/>
      <c r="GYG230" s="48"/>
      <c r="GYH230" s="48"/>
      <c r="GYI230" s="48"/>
      <c r="GYJ230" s="48"/>
      <c r="GYK230" s="48"/>
      <c r="GYL230" s="48"/>
      <c r="GYM230" s="48"/>
      <c r="GYN230" s="48"/>
      <c r="GYO230" s="48"/>
      <c r="GYP230" s="48"/>
      <c r="GYQ230" s="48"/>
      <c r="GYR230" s="48"/>
      <c r="GYS230" s="48"/>
      <c r="GYT230" s="48"/>
      <c r="GYU230" s="48"/>
      <c r="GYV230" s="48"/>
      <c r="GYW230" s="48"/>
      <c r="GYX230" s="48"/>
      <c r="GYY230" s="48"/>
      <c r="GYZ230" s="48"/>
      <c r="GZA230" s="48"/>
      <c r="GZB230" s="48"/>
      <c r="GZC230" s="48"/>
      <c r="GZD230" s="48"/>
      <c r="GZE230" s="48"/>
      <c r="GZF230" s="48"/>
      <c r="GZG230" s="48"/>
      <c r="GZH230" s="48"/>
      <c r="GZI230" s="48"/>
      <c r="GZJ230" s="48"/>
      <c r="GZK230" s="48"/>
      <c r="GZL230" s="48"/>
      <c r="GZM230" s="48"/>
      <c r="GZN230" s="48"/>
      <c r="GZO230" s="48"/>
      <c r="GZP230" s="48"/>
      <c r="GZQ230" s="48"/>
      <c r="GZR230" s="48"/>
      <c r="GZS230" s="48"/>
      <c r="GZT230" s="48"/>
      <c r="GZU230" s="48"/>
      <c r="GZV230" s="48"/>
      <c r="GZW230" s="48"/>
      <c r="GZX230" s="48"/>
      <c r="GZY230" s="48"/>
      <c r="GZZ230" s="48"/>
      <c r="HAA230" s="48"/>
      <c r="HAB230" s="48"/>
      <c r="HAC230" s="48"/>
      <c r="HAD230" s="48"/>
      <c r="HAE230" s="48"/>
      <c r="HAF230" s="48"/>
      <c r="HAG230" s="48"/>
      <c r="HAH230" s="48"/>
      <c r="HAI230" s="48"/>
      <c r="HAJ230" s="48"/>
      <c r="HAK230" s="48"/>
      <c r="HAL230" s="48"/>
      <c r="HAM230" s="48"/>
      <c r="HAN230" s="48"/>
      <c r="HAO230" s="48"/>
      <c r="HAP230" s="48"/>
      <c r="HAQ230" s="48"/>
      <c r="HAR230" s="48"/>
      <c r="HAS230" s="48"/>
      <c r="HAT230" s="48"/>
      <c r="HAU230" s="48"/>
      <c r="HAV230" s="48"/>
      <c r="HAW230" s="48"/>
      <c r="HAX230" s="48"/>
      <c r="HAY230" s="48"/>
      <c r="HAZ230" s="48"/>
      <c r="HBA230" s="48"/>
      <c r="HBB230" s="48"/>
      <c r="HBC230" s="48"/>
      <c r="HBD230" s="48"/>
      <c r="HBE230" s="48"/>
      <c r="HBF230" s="48"/>
      <c r="HBG230" s="48"/>
      <c r="HBH230" s="48"/>
      <c r="HBI230" s="48"/>
      <c r="HBJ230" s="48"/>
      <c r="HBK230" s="48"/>
      <c r="HBL230" s="48"/>
      <c r="HBM230" s="48"/>
      <c r="HBN230" s="48"/>
      <c r="HBO230" s="48"/>
      <c r="HBP230" s="48"/>
      <c r="HBQ230" s="48"/>
      <c r="HBR230" s="48"/>
      <c r="HBS230" s="48"/>
      <c r="HBT230" s="48"/>
      <c r="HBU230" s="48"/>
      <c r="HBV230" s="48"/>
      <c r="HBW230" s="48"/>
      <c r="HBX230" s="48"/>
      <c r="HBY230" s="48"/>
      <c r="HBZ230" s="48"/>
      <c r="HCA230" s="48"/>
      <c r="HCB230" s="48"/>
      <c r="HCC230" s="48"/>
      <c r="HCD230" s="48"/>
      <c r="HCE230" s="48"/>
      <c r="HCF230" s="48"/>
      <c r="HCG230" s="48"/>
      <c r="HCH230" s="48"/>
      <c r="HCI230" s="48"/>
      <c r="HCJ230" s="48"/>
      <c r="HCK230" s="48"/>
      <c r="HCL230" s="48"/>
      <c r="HCM230" s="48"/>
      <c r="HCN230" s="48"/>
      <c r="HCO230" s="48"/>
      <c r="HCP230" s="48"/>
      <c r="HCQ230" s="48"/>
      <c r="HCR230" s="48"/>
      <c r="HCS230" s="48"/>
      <c r="HCT230" s="48"/>
      <c r="HCU230" s="48"/>
      <c r="HCV230" s="48"/>
      <c r="HCW230" s="48"/>
      <c r="HCX230" s="48"/>
      <c r="HCY230" s="48"/>
      <c r="HCZ230" s="48"/>
      <c r="HDA230" s="48"/>
      <c r="HDB230" s="48"/>
      <c r="HDC230" s="48"/>
      <c r="HDD230" s="48"/>
      <c r="HDE230" s="48"/>
      <c r="HDF230" s="48"/>
      <c r="HDG230" s="48"/>
      <c r="HDH230" s="48"/>
      <c r="HDI230" s="48"/>
      <c r="HDJ230" s="48"/>
      <c r="HDK230" s="48"/>
      <c r="HDL230" s="48"/>
      <c r="HDM230" s="48"/>
      <c r="HDN230" s="48"/>
      <c r="HDO230" s="48"/>
      <c r="HDP230" s="48"/>
      <c r="HDQ230" s="48"/>
      <c r="HDR230" s="48"/>
      <c r="HDS230" s="48"/>
      <c r="HDT230" s="48"/>
      <c r="HDU230" s="48"/>
      <c r="HDV230" s="48"/>
      <c r="HDW230" s="48"/>
      <c r="HDX230" s="48"/>
      <c r="HDY230" s="48"/>
      <c r="HDZ230" s="48"/>
      <c r="HEA230" s="48"/>
      <c r="HEB230" s="48"/>
      <c r="HEC230" s="48"/>
      <c r="HED230" s="48"/>
      <c r="HEE230" s="48"/>
      <c r="HEF230" s="48"/>
      <c r="HEG230" s="48"/>
      <c r="HEH230" s="48"/>
      <c r="HEI230" s="48"/>
      <c r="HEJ230" s="48"/>
      <c r="HEK230" s="48"/>
      <c r="HEL230" s="48"/>
      <c r="HEM230" s="48"/>
      <c r="HEN230" s="48"/>
      <c r="HEO230" s="48"/>
      <c r="HEP230" s="48"/>
      <c r="HEQ230" s="48"/>
      <c r="HER230" s="48"/>
      <c r="HES230" s="48"/>
      <c r="HET230" s="48"/>
      <c r="HEU230" s="48"/>
      <c r="HEV230" s="48"/>
      <c r="HEW230" s="48"/>
      <c r="HEX230" s="48"/>
      <c r="HEY230" s="48"/>
      <c r="HEZ230" s="48"/>
      <c r="HFA230" s="48"/>
      <c r="HFB230" s="48"/>
      <c r="HFC230" s="48"/>
      <c r="HFD230" s="48"/>
      <c r="HFE230" s="48"/>
      <c r="HFF230" s="48"/>
      <c r="HFG230" s="48"/>
      <c r="HFH230" s="48"/>
      <c r="HFI230" s="48"/>
      <c r="HFJ230" s="48"/>
      <c r="HFK230" s="48"/>
      <c r="HFL230" s="48"/>
      <c r="HFM230" s="48"/>
      <c r="HFN230" s="48"/>
      <c r="HFO230" s="48"/>
      <c r="HFP230" s="48"/>
      <c r="HFQ230" s="48"/>
      <c r="HFR230" s="48"/>
      <c r="HFS230" s="48"/>
      <c r="HFT230" s="48"/>
      <c r="HFU230" s="48"/>
      <c r="HFV230" s="48"/>
      <c r="HFW230" s="48"/>
      <c r="HFX230" s="48"/>
      <c r="HFY230" s="48"/>
      <c r="HFZ230" s="48"/>
      <c r="HGA230" s="48"/>
      <c r="HGB230" s="48"/>
      <c r="HGC230" s="48"/>
      <c r="HGD230" s="48"/>
      <c r="HGE230" s="48"/>
      <c r="HGF230" s="48"/>
      <c r="HGG230" s="48"/>
      <c r="HGH230" s="48"/>
      <c r="HGI230" s="48"/>
      <c r="HGJ230" s="48"/>
      <c r="HGK230" s="48"/>
      <c r="HGL230" s="48"/>
      <c r="HGM230" s="48"/>
      <c r="HGN230" s="48"/>
      <c r="HGO230" s="48"/>
      <c r="HGP230" s="48"/>
      <c r="HGQ230" s="48"/>
      <c r="HGR230" s="48"/>
      <c r="HGS230" s="48"/>
      <c r="HGT230" s="48"/>
      <c r="HGU230" s="48"/>
      <c r="HGV230" s="48"/>
      <c r="HGW230" s="48"/>
      <c r="HGX230" s="48"/>
      <c r="HGY230" s="48"/>
      <c r="HGZ230" s="48"/>
      <c r="HHA230" s="48"/>
      <c r="HHB230" s="48"/>
      <c r="HHC230" s="48"/>
      <c r="HHD230" s="48"/>
      <c r="HHE230" s="48"/>
      <c r="HHF230" s="48"/>
      <c r="HHG230" s="48"/>
      <c r="HHH230" s="48"/>
      <c r="HHI230" s="48"/>
      <c r="HHJ230" s="48"/>
      <c r="HHK230" s="48"/>
      <c r="HHL230" s="48"/>
      <c r="HHM230" s="48"/>
      <c r="HHN230" s="48"/>
      <c r="HHO230" s="48"/>
      <c r="HHP230" s="48"/>
      <c r="HHQ230" s="48"/>
      <c r="HHR230" s="48"/>
      <c r="HHS230" s="48"/>
      <c r="HHT230" s="48"/>
      <c r="HHU230" s="48"/>
      <c r="HHV230" s="48"/>
      <c r="HHW230" s="48"/>
      <c r="HHX230" s="48"/>
      <c r="HHY230" s="48"/>
      <c r="HHZ230" s="48"/>
      <c r="HIA230" s="48"/>
      <c r="HIB230" s="48"/>
      <c r="HIC230" s="48"/>
      <c r="HID230" s="48"/>
      <c r="HIE230" s="48"/>
      <c r="HIF230" s="48"/>
      <c r="HIG230" s="48"/>
      <c r="HIH230" s="48"/>
      <c r="HII230" s="48"/>
      <c r="HIJ230" s="48"/>
      <c r="HIK230" s="48"/>
      <c r="HIL230" s="48"/>
      <c r="HIM230" s="48"/>
      <c r="HIN230" s="48"/>
      <c r="HIO230" s="48"/>
      <c r="HIP230" s="48"/>
      <c r="HIQ230" s="48"/>
      <c r="HIR230" s="48"/>
      <c r="HIS230" s="48"/>
      <c r="HIT230" s="48"/>
      <c r="HIU230" s="48"/>
      <c r="HIV230" s="48"/>
      <c r="HIW230" s="48"/>
      <c r="HIX230" s="48"/>
      <c r="HIY230" s="48"/>
      <c r="HIZ230" s="48"/>
      <c r="HJA230" s="48"/>
      <c r="HJB230" s="48"/>
      <c r="HJC230" s="48"/>
      <c r="HJD230" s="48"/>
      <c r="HJE230" s="48"/>
      <c r="HJF230" s="48"/>
      <c r="HJG230" s="48"/>
      <c r="HJH230" s="48"/>
      <c r="HJI230" s="48"/>
      <c r="HJJ230" s="48"/>
      <c r="HJK230" s="48"/>
      <c r="HJL230" s="48"/>
      <c r="HJM230" s="48"/>
      <c r="HJN230" s="48"/>
      <c r="HJO230" s="48"/>
      <c r="HJP230" s="48"/>
      <c r="HJQ230" s="48"/>
      <c r="HJR230" s="48"/>
      <c r="HJS230" s="48"/>
      <c r="HJT230" s="48"/>
      <c r="HJU230" s="48"/>
      <c r="HJV230" s="48"/>
      <c r="HJW230" s="48"/>
      <c r="HJX230" s="48"/>
      <c r="HJY230" s="48"/>
      <c r="HJZ230" s="48"/>
      <c r="HKA230" s="48"/>
      <c r="HKB230" s="48"/>
      <c r="HKC230" s="48"/>
      <c r="HKD230" s="48"/>
      <c r="HKE230" s="48"/>
      <c r="HKF230" s="48"/>
      <c r="HKG230" s="48"/>
      <c r="HKH230" s="48"/>
      <c r="HKI230" s="48"/>
      <c r="HKJ230" s="48"/>
      <c r="HKK230" s="48"/>
      <c r="HKL230" s="48"/>
      <c r="HKM230" s="48"/>
      <c r="HKN230" s="48"/>
      <c r="HKO230" s="48"/>
      <c r="HKP230" s="48"/>
      <c r="HKQ230" s="48"/>
      <c r="HKR230" s="48"/>
      <c r="HKS230" s="48"/>
      <c r="HKT230" s="48"/>
      <c r="HKU230" s="48"/>
      <c r="HKV230" s="48"/>
      <c r="HKW230" s="48"/>
      <c r="HKX230" s="48"/>
      <c r="HKY230" s="48"/>
      <c r="HKZ230" s="48"/>
      <c r="HLA230" s="48"/>
      <c r="HLB230" s="48"/>
      <c r="HLC230" s="48"/>
      <c r="HLD230" s="48"/>
      <c r="HLE230" s="48"/>
      <c r="HLF230" s="48"/>
      <c r="HLG230" s="48"/>
      <c r="HLH230" s="48"/>
      <c r="HLI230" s="48"/>
      <c r="HLJ230" s="48"/>
      <c r="HLK230" s="48"/>
      <c r="HLL230" s="48"/>
      <c r="HLM230" s="48"/>
      <c r="HLN230" s="48"/>
      <c r="HLO230" s="48"/>
      <c r="HLP230" s="48"/>
      <c r="HLQ230" s="48"/>
      <c r="HLR230" s="48"/>
      <c r="HLS230" s="48"/>
      <c r="HLT230" s="48"/>
      <c r="HLU230" s="48"/>
      <c r="HLV230" s="48"/>
      <c r="HLW230" s="48"/>
      <c r="HLX230" s="48"/>
      <c r="HLY230" s="48"/>
      <c r="HLZ230" s="48"/>
      <c r="HMA230" s="48"/>
      <c r="HMB230" s="48"/>
      <c r="HMC230" s="48"/>
      <c r="HMD230" s="48"/>
      <c r="HME230" s="48"/>
      <c r="HMF230" s="48"/>
      <c r="HMG230" s="48"/>
      <c r="HMH230" s="48"/>
      <c r="HMI230" s="48"/>
      <c r="HMJ230" s="48"/>
      <c r="HMK230" s="48"/>
      <c r="HML230" s="48"/>
      <c r="HMM230" s="48"/>
      <c r="HMN230" s="48"/>
      <c r="HMO230" s="48"/>
      <c r="HMP230" s="48"/>
      <c r="HMQ230" s="48"/>
      <c r="HMR230" s="48"/>
      <c r="HMS230" s="48"/>
      <c r="HMT230" s="48"/>
      <c r="HMU230" s="48"/>
      <c r="HMV230" s="48"/>
      <c r="HMW230" s="48"/>
      <c r="HMX230" s="48"/>
      <c r="HMY230" s="48"/>
      <c r="HMZ230" s="48"/>
      <c r="HNA230" s="48"/>
      <c r="HNB230" s="48"/>
      <c r="HNC230" s="48"/>
      <c r="HND230" s="48"/>
      <c r="HNE230" s="48"/>
      <c r="HNF230" s="48"/>
      <c r="HNG230" s="48"/>
      <c r="HNH230" s="48"/>
      <c r="HNI230" s="48"/>
      <c r="HNJ230" s="48"/>
      <c r="HNK230" s="48"/>
      <c r="HNL230" s="48"/>
      <c r="HNM230" s="48"/>
      <c r="HNN230" s="48"/>
      <c r="HNO230" s="48"/>
      <c r="HNP230" s="48"/>
      <c r="HNQ230" s="48"/>
      <c r="HNR230" s="48"/>
      <c r="HNS230" s="48"/>
      <c r="HNT230" s="48"/>
      <c r="HNU230" s="48"/>
      <c r="HNV230" s="48"/>
      <c r="HNW230" s="48"/>
      <c r="HNX230" s="48"/>
      <c r="HNY230" s="48"/>
      <c r="HNZ230" s="48"/>
      <c r="HOA230" s="48"/>
      <c r="HOB230" s="48"/>
      <c r="HOC230" s="48"/>
      <c r="HOD230" s="48"/>
      <c r="HOE230" s="48"/>
      <c r="HOF230" s="48"/>
      <c r="HOG230" s="48"/>
      <c r="HOH230" s="48"/>
      <c r="HOI230" s="48"/>
      <c r="HOJ230" s="48"/>
      <c r="HOK230" s="48"/>
      <c r="HOL230" s="48"/>
      <c r="HOM230" s="48"/>
      <c r="HON230" s="48"/>
      <c r="HOO230" s="48"/>
      <c r="HOP230" s="48"/>
      <c r="HOQ230" s="48"/>
      <c r="HOR230" s="48"/>
      <c r="HOS230" s="48"/>
      <c r="HOT230" s="48"/>
      <c r="HOU230" s="48"/>
      <c r="HOV230" s="48"/>
      <c r="HOW230" s="48"/>
      <c r="HOX230" s="48"/>
      <c r="HOY230" s="48"/>
      <c r="HOZ230" s="48"/>
      <c r="HPA230" s="48"/>
      <c r="HPB230" s="48"/>
      <c r="HPC230" s="48"/>
      <c r="HPD230" s="48"/>
      <c r="HPE230" s="48"/>
      <c r="HPF230" s="48"/>
      <c r="HPG230" s="48"/>
      <c r="HPH230" s="48"/>
      <c r="HPI230" s="48"/>
      <c r="HPJ230" s="48"/>
      <c r="HPK230" s="48"/>
      <c r="HPL230" s="48"/>
      <c r="HPM230" s="48"/>
      <c r="HPN230" s="48"/>
      <c r="HPO230" s="48"/>
      <c r="HPP230" s="48"/>
      <c r="HPQ230" s="48"/>
      <c r="HPR230" s="48"/>
      <c r="HPS230" s="48"/>
      <c r="HPT230" s="48"/>
      <c r="HPU230" s="48"/>
      <c r="HPV230" s="48"/>
      <c r="HPW230" s="48"/>
      <c r="HPX230" s="48"/>
      <c r="HPY230" s="48"/>
      <c r="HPZ230" s="48"/>
      <c r="HQA230" s="48"/>
      <c r="HQB230" s="48"/>
      <c r="HQC230" s="48"/>
      <c r="HQD230" s="48"/>
      <c r="HQE230" s="48"/>
      <c r="HQF230" s="48"/>
      <c r="HQG230" s="48"/>
      <c r="HQH230" s="48"/>
      <c r="HQI230" s="48"/>
      <c r="HQJ230" s="48"/>
      <c r="HQK230" s="48"/>
      <c r="HQL230" s="48"/>
      <c r="HQM230" s="48"/>
      <c r="HQN230" s="48"/>
      <c r="HQO230" s="48"/>
      <c r="HQP230" s="48"/>
      <c r="HQQ230" s="48"/>
      <c r="HQR230" s="48"/>
      <c r="HQS230" s="48"/>
      <c r="HQT230" s="48"/>
      <c r="HQU230" s="48"/>
      <c r="HQV230" s="48"/>
      <c r="HQW230" s="48"/>
      <c r="HQX230" s="48"/>
      <c r="HQY230" s="48"/>
      <c r="HQZ230" s="48"/>
      <c r="HRA230" s="48"/>
      <c r="HRB230" s="48"/>
      <c r="HRC230" s="48"/>
      <c r="HRD230" s="48"/>
      <c r="HRE230" s="48"/>
      <c r="HRF230" s="48"/>
      <c r="HRG230" s="48"/>
      <c r="HRH230" s="48"/>
      <c r="HRI230" s="48"/>
      <c r="HRJ230" s="48"/>
      <c r="HRK230" s="48"/>
      <c r="HRL230" s="48"/>
      <c r="HRM230" s="48"/>
      <c r="HRN230" s="48"/>
      <c r="HRO230" s="48"/>
      <c r="HRP230" s="48"/>
      <c r="HRQ230" s="48"/>
      <c r="HRR230" s="48"/>
      <c r="HRS230" s="48"/>
      <c r="HRT230" s="48"/>
      <c r="HRU230" s="48"/>
      <c r="HRV230" s="48"/>
      <c r="HRW230" s="48"/>
      <c r="HRX230" s="48"/>
      <c r="HRY230" s="48"/>
      <c r="HRZ230" s="48"/>
      <c r="HSA230" s="48"/>
      <c r="HSB230" s="48"/>
      <c r="HSC230" s="48"/>
      <c r="HSD230" s="48"/>
      <c r="HSE230" s="48"/>
      <c r="HSF230" s="48"/>
      <c r="HSG230" s="48"/>
      <c r="HSH230" s="48"/>
      <c r="HSI230" s="48"/>
      <c r="HSJ230" s="48"/>
      <c r="HSK230" s="48"/>
      <c r="HSL230" s="48"/>
      <c r="HSM230" s="48"/>
      <c r="HSN230" s="48"/>
      <c r="HSO230" s="48"/>
      <c r="HSP230" s="48"/>
      <c r="HSQ230" s="48"/>
      <c r="HSR230" s="48"/>
      <c r="HSS230" s="48"/>
      <c r="HST230" s="48"/>
      <c r="HSU230" s="48"/>
      <c r="HSV230" s="48"/>
      <c r="HSW230" s="48"/>
      <c r="HSX230" s="48"/>
      <c r="HSY230" s="48"/>
      <c r="HSZ230" s="48"/>
      <c r="HTA230" s="48"/>
      <c r="HTB230" s="48"/>
      <c r="HTC230" s="48"/>
      <c r="HTD230" s="48"/>
      <c r="HTE230" s="48"/>
      <c r="HTF230" s="48"/>
      <c r="HTG230" s="48"/>
      <c r="HTH230" s="48"/>
      <c r="HTI230" s="48"/>
      <c r="HTJ230" s="48"/>
      <c r="HTK230" s="48"/>
      <c r="HTL230" s="48"/>
      <c r="HTM230" s="48"/>
      <c r="HTN230" s="48"/>
      <c r="HTO230" s="48"/>
      <c r="HTP230" s="48"/>
      <c r="HTQ230" s="48"/>
      <c r="HTR230" s="48"/>
      <c r="HTS230" s="48"/>
      <c r="HTT230" s="48"/>
      <c r="HTU230" s="48"/>
      <c r="HTV230" s="48"/>
      <c r="HTW230" s="48"/>
      <c r="HTX230" s="48"/>
      <c r="HTY230" s="48"/>
      <c r="HTZ230" s="48"/>
      <c r="HUA230" s="48"/>
      <c r="HUB230" s="48"/>
      <c r="HUC230" s="48"/>
      <c r="HUD230" s="48"/>
      <c r="HUE230" s="48"/>
      <c r="HUF230" s="48"/>
      <c r="HUG230" s="48"/>
      <c r="HUH230" s="48"/>
      <c r="HUI230" s="48"/>
      <c r="HUJ230" s="48"/>
      <c r="HUK230" s="48"/>
      <c r="HUL230" s="48"/>
      <c r="HUM230" s="48"/>
      <c r="HUN230" s="48"/>
      <c r="HUO230" s="48"/>
      <c r="HUP230" s="48"/>
      <c r="HUQ230" s="48"/>
      <c r="HUR230" s="48"/>
      <c r="HUS230" s="48"/>
      <c r="HUT230" s="48"/>
      <c r="HUU230" s="48"/>
      <c r="HUV230" s="48"/>
      <c r="HUW230" s="48"/>
      <c r="HUX230" s="48"/>
      <c r="HUY230" s="48"/>
      <c r="HUZ230" s="48"/>
      <c r="HVA230" s="48"/>
      <c r="HVB230" s="48"/>
      <c r="HVC230" s="48"/>
      <c r="HVD230" s="48"/>
      <c r="HVE230" s="48"/>
      <c r="HVF230" s="48"/>
      <c r="HVG230" s="48"/>
      <c r="HVH230" s="48"/>
      <c r="HVI230" s="48"/>
      <c r="HVJ230" s="48"/>
      <c r="HVK230" s="48"/>
      <c r="HVL230" s="48"/>
      <c r="HVM230" s="48"/>
      <c r="HVN230" s="48"/>
      <c r="HVO230" s="48"/>
      <c r="HVP230" s="48"/>
      <c r="HVQ230" s="48"/>
      <c r="HVR230" s="48"/>
      <c r="HVS230" s="48"/>
      <c r="HVT230" s="48"/>
      <c r="HVU230" s="48"/>
      <c r="HVV230" s="48"/>
      <c r="HVW230" s="48"/>
      <c r="HVX230" s="48"/>
      <c r="HVY230" s="48"/>
      <c r="HVZ230" s="48"/>
      <c r="HWA230" s="48"/>
      <c r="HWB230" s="48"/>
      <c r="HWC230" s="48"/>
      <c r="HWD230" s="48"/>
      <c r="HWE230" s="48"/>
      <c r="HWF230" s="48"/>
      <c r="HWG230" s="48"/>
      <c r="HWH230" s="48"/>
      <c r="HWI230" s="48"/>
      <c r="HWJ230" s="48"/>
      <c r="HWK230" s="48"/>
      <c r="HWL230" s="48"/>
      <c r="HWM230" s="48"/>
      <c r="HWN230" s="48"/>
      <c r="HWO230" s="48"/>
      <c r="HWP230" s="48"/>
      <c r="HWQ230" s="48"/>
      <c r="HWR230" s="48"/>
      <c r="HWS230" s="48"/>
      <c r="HWT230" s="48"/>
      <c r="HWU230" s="48"/>
      <c r="HWV230" s="48"/>
      <c r="HWW230" s="48"/>
      <c r="HWX230" s="48"/>
      <c r="HWY230" s="48"/>
      <c r="HWZ230" s="48"/>
      <c r="HXA230" s="48"/>
      <c r="HXB230" s="48"/>
      <c r="HXC230" s="48"/>
      <c r="HXD230" s="48"/>
      <c r="HXE230" s="48"/>
      <c r="HXF230" s="48"/>
      <c r="HXG230" s="48"/>
      <c r="HXH230" s="48"/>
      <c r="HXI230" s="48"/>
      <c r="HXJ230" s="48"/>
      <c r="HXK230" s="48"/>
      <c r="HXL230" s="48"/>
      <c r="HXM230" s="48"/>
      <c r="HXN230" s="48"/>
      <c r="HXO230" s="48"/>
      <c r="HXP230" s="48"/>
      <c r="HXQ230" s="48"/>
      <c r="HXR230" s="48"/>
      <c r="HXS230" s="48"/>
      <c r="HXT230" s="48"/>
      <c r="HXU230" s="48"/>
      <c r="HXV230" s="48"/>
      <c r="HXW230" s="48"/>
      <c r="HXX230" s="48"/>
      <c r="HXY230" s="48"/>
      <c r="HXZ230" s="48"/>
      <c r="HYA230" s="48"/>
      <c r="HYB230" s="48"/>
      <c r="HYC230" s="48"/>
      <c r="HYD230" s="48"/>
      <c r="HYE230" s="48"/>
      <c r="HYF230" s="48"/>
      <c r="HYG230" s="48"/>
      <c r="HYH230" s="48"/>
      <c r="HYI230" s="48"/>
      <c r="HYJ230" s="48"/>
      <c r="HYK230" s="48"/>
      <c r="HYL230" s="48"/>
      <c r="HYM230" s="48"/>
      <c r="HYN230" s="48"/>
      <c r="HYO230" s="48"/>
      <c r="HYP230" s="48"/>
      <c r="HYQ230" s="48"/>
      <c r="HYR230" s="48"/>
      <c r="HYS230" s="48"/>
      <c r="HYT230" s="48"/>
      <c r="HYU230" s="48"/>
      <c r="HYV230" s="48"/>
      <c r="HYW230" s="48"/>
      <c r="HYX230" s="48"/>
      <c r="HYY230" s="48"/>
      <c r="HYZ230" s="48"/>
      <c r="HZA230" s="48"/>
      <c r="HZB230" s="48"/>
      <c r="HZC230" s="48"/>
      <c r="HZD230" s="48"/>
      <c r="HZE230" s="48"/>
      <c r="HZF230" s="48"/>
      <c r="HZG230" s="48"/>
      <c r="HZH230" s="48"/>
      <c r="HZI230" s="48"/>
      <c r="HZJ230" s="48"/>
      <c r="HZK230" s="48"/>
      <c r="HZL230" s="48"/>
      <c r="HZM230" s="48"/>
      <c r="HZN230" s="48"/>
      <c r="HZO230" s="48"/>
      <c r="HZP230" s="48"/>
      <c r="HZQ230" s="48"/>
      <c r="HZR230" s="48"/>
      <c r="HZS230" s="48"/>
      <c r="HZT230" s="48"/>
      <c r="HZU230" s="48"/>
      <c r="HZV230" s="48"/>
      <c r="HZW230" s="48"/>
      <c r="HZX230" s="48"/>
      <c r="HZY230" s="48"/>
      <c r="HZZ230" s="48"/>
      <c r="IAA230" s="48"/>
      <c r="IAB230" s="48"/>
      <c r="IAC230" s="48"/>
      <c r="IAD230" s="48"/>
      <c r="IAE230" s="48"/>
      <c r="IAF230" s="48"/>
      <c r="IAG230" s="48"/>
      <c r="IAH230" s="48"/>
      <c r="IAI230" s="48"/>
      <c r="IAJ230" s="48"/>
      <c r="IAK230" s="48"/>
      <c r="IAL230" s="48"/>
      <c r="IAM230" s="48"/>
      <c r="IAN230" s="48"/>
      <c r="IAO230" s="48"/>
      <c r="IAP230" s="48"/>
      <c r="IAQ230" s="48"/>
      <c r="IAR230" s="48"/>
      <c r="IAS230" s="48"/>
      <c r="IAT230" s="48"/>
      <c r="IAU230" s="48"/>
      <c r="IAV230" s="48"/>
      <c r="IAW230" s="48"/>
      <c r="IAX230" s="48"/>
      <c r="IAY230" s="48"/>
      <c r="IAZ230" s="48"/>
      <c r="IBA230" s="48"/>
      <c r="IBB230" s="48"/>
      <c r="IBC230" s="48"/>
      <c r="IBD230" s="48"/>
      <c r="IBE230" s="48"/>
      <c r="IBF230" s="48"/>
      <c r="IBG230" s="48"/>
      <c r="IBH230" s="48"/>
      <c r="IBI230" s="48"/>
      <c r="IBJ230" s="48"/>
      <c r="IBK230" s="48"/>
      <c r="IBL230" s="48"/>
      <c r="IBM230" s="48"/>
      <c r="IBN230" s="48"/>
      <c r="IBO230" s="48"/>
      <c r="IBP230" s="48"/>
      <c r="IBQ230" s="48"/>
      <c r="IBR230" s="48"/>
      <c r="IBS230" s="48"/>
      <c r="IBT230" s="48"/>
      <c r="IBU230" s="48"/>
      <c r="IBV230" s="48"/>
      <c r="IBW230" s="48"/>
      <c r="IBX230" s="48"/>
      <c r="IBY230" s="48"/>
      <c r="IBZ230" s="48"/>
      <c r="ICA230" s="48"/>
      <c r="ICB230" s="48"/>
      <c r="ICC230" s="48"/>
      <c r="ICD230" s="48"/>
      <c r="ICE230" s="48"/>
      <c r="ICF230" s="48"/>
      <c r="ICG230" s="48"/>
      <c r="ICH230" s="48"/>
      <c r="ICI230" s="48"/>
      <c r="ICJ230" s="48"/>
      <c r="ICK230" s="48"/>
      <c r="ICL230" s="48"/>
      <c r="ICM230" s="48"/>
      <c r="ICN230" s="48"/>
      <c r="ICO230" s="48"/>
      <c r="ICP230" s="48"/>
      <c r="ICQ230" s="48"/>
      <c r="ICR230" s="48"/>
      <c r="ICS230" s="48"/>
      <c r="ICT230" s="48"/>
      <c r="ICU230" s="48"/>
      <c r="ICV230" s="48"/>
      <c r="ICW230" s="48"/>
      <c r="ICX230" s="48"/>
      <c r="ICY230" s="48"/>
      <c r="ICZ230" s="48"/>
      <c r="IDA230" s="48"/>
      <c r="IDB230" s="48"/>
      <c r="IDC230" s="48"/>
      <c r="IDD230" s="48"/>
      <c r="IDE230" s="48"/>
      <c r="IDF230" s="48"/>
      <c r="IDG230" s="48"/>
      <c r="IDH230" s="48"/>
      <c r="IDI230" s="48"/>
      <c r="IDJ230" s="48"/>
      <c r="IDK230" s="48"/>
      <c r="IDL230" s="48"/>
      <c r="IDM230" s="48"/>
      <c r="IDN230" s="48"/>
      <c r="IDO230" s="48"/>
      <c r="IDP230" s="48"/>
      <c r="IDQ230" s="48"/>
      <c r="IDR230" s="48"/>
      <c r="IDS230" s="48"/>
      <c r="IDT230" s="48"/>
      <c r="IDU230" s="48"/>
      <c r="IDV230" s="48"/>
      <c r="IDW230" s="48"/>
      <c r="IDX230" s="48"/>
      <c r="IDY230" s="48"/>
      <c r="IDZ230" s="48"/>
      <c r="IEA230" s="48"/>
      <c r="IEB230" s="48"/>
      <c r="IEC230" s="48"/>
      <c r="IED230" s="48"/>
      <c r="IEE230" s="48"/>
      <c r="IEF230" s="48"/>
      <c r="IEG230" s="48"/>
      <c r="IEH230" s="48"/>
      <c r="IEI230" s="48"/>
      <c r="IEJ230" s="48"/>
      <c r="IEK230" s="48"/>
      <c r="IEL230" s="48"/>
      <c r="IEM230" s="48"/>
      <c r="IEN230" s="48"/>
      <c r="IEO230" s="48"/>
      <c r="IEP230" s="48"/>
      <c r="IEQ230" s="48"/>
      <c r="IER230" s="48"/>
      <c r="IES230" s="48"/>
      <c r="IET230" s="48"/>
      <c r="IEU230" s="48"/>
      <c r="IEV230" s="48"/>
      <c r="IEW230" s="48"/>
      <c r="IEX230" s="48"/>
      <c r="IEY230" s="48"/>
      <c r="IEZ230" s="48"/>
      <c r="IFA230" s="48"/>
      <c r="IFB230" s="48"/>
      <c r="IFC230" s="48"/>
      <c r="IFD230" s="48"/>
      <c r="IFE230" s="48"/>
      <c r="IFF230" s="48"/>
      <c r="IFG230" s="48"/>
      <c r="IFH230" s="48"/>
      <c r="IFI230" s="48"/>
      <c r="IFJ230" s="48"/>
      <c r="IFK230" s="48"/>
      <c r="IFL230" s="48"/>
      <c r="IFM230" s="48"/>
      <c r="IFN230" s="48"/>
      <c r="IFO230" s="48"/>
      <c r="IFP230" s="48"/>
      <c r="IFQ230" s="48"/>
      <c r="IFR230" s="48"/>
      <c r="IFS230" s="48"/>
      <c r="IFT230" s="48"/>
      <c r="IFU230" s="48"/>
      <c r="IFV230" s="48"/>
      <c r="IFW230" s="48"/>
      <c r="IFX230" s="48"/>
      <c r="IFY230" s="48"/>
      <c r="IFZ230" s="48"/>
      <c r="IGA230" s="48"/>
      <c r="IGB230" s="48"/>
      <c r="IGC230" s="48"/>
      <c r="IGD230" s="48"/>
      <c r="IGE230" s="48"/>
      <c r="IGF230" s="48"/>
      <c r="IGG230" s="48"/>
      <c r="IGH230" s="48"/>
      <c r="IGI230" s="48"/>
      <c r="IGJ230" s="48"/>
      <c r="IGK230" s="48"/>
      <c r="IGL230" s="48"/>
      <c r="IGM230" s="48"/>
      <c r="IGN230" s="48"/>
      <c r="IGO230" s="48"/>
      <c r="IGP230" s="48"/>
      <c r="IGQ230" s="48"/>
      <c r="IGR230" s="48"/>
      <c r="IGS230" s="48"/>
      <c r="IGT230" s="48"/>
      <c r="IGU230" s="48"/>
      <c r="IGV230" s="48"/>
      <c r="IGW230" s="48"/>
      <c r="IGX230" s="48"/>
      <c r="IGY230" s="48"/>
      <c r="IGZ230" s="48"/>
      <c r="IHA230" s="48"/>
      <c r="IHB230" s="48"/>
      <c r="IHC230" s="48"/>
      <c r="IHD230" s="48"/>
      <c r="IHE230" s="48"/>
      <c r="IHF230" s="48"/>
      <c r="IHG230" s="48"/>
      <c r="IHH230" s="48"/>
      <c r="IHI230" s="48"/>
      <c r="IHJ230" s="48"/>
      <c r="IHK230" s="48"/>
      <c r="IHL230" s="48"/>
      <c r="IHM230" s="48"/>
      <c r="IHN230" s="48"/>
      <c r="IHO230" s="48"/>
      <c r="IHP230" s="48"/>
      <c r="IHQ230" s="48"/>
      <c r="IHR230" s="48"/>
      <c r="IHS230" s="48"/>
      <c r="IHT230" s="48"/>
      <c r="IHU230" s="48"/>
      <c r="IHV230" s="48"/>
      <c r="IHW230" s="48"/>
      <c r="IHX230" s="48"/>
      <c r="IHY230" s="48"/>
      <c r="IHZ230" s="48"/>
      <c r="IIA230" s="48"/>
      <c r="IIB230" s="48"/>
      <c r="IIC230" s="48"/>
      <c r="IID230" s="48"/>
      <c r="IIE230" s="48"/>
      <c r="IIF230" s="48"/>
      <c r="IIG230" s="48"/>
      <c r="IIH230" s="48"/>
      <c r="III230" s="48"/>
      <c r="IIJ230" s="48"/>
      <c r="IIK230" s="48"/>
      <c r="IIL230" s="48"/>
      <c r="IIM230" s="48"/>
      <c r="IIN230" s="48"/>
      <c r="IIO230" s="48"/>
      <c r="IIP230" s="48"/>
      <c r="IIQ230" s="48"/>
      <c r="IIR230" s="48"/>
      <c r="IIS230" s="48"/>
      <c r="IIT230" s="48"/>
      <c r="IIU230" s="48"/>
      <c r="IIV230" s="48"/>
      <c r="IIW230" s="48"/>
      <c r="IIX230" s="48"/>
      <c r="IIY230" s="48"/>
      <c r="IIZ230" s="48"/>
      <c r="IJA230" s="48"/>
      <c r="IJB230" s="48"/>
      <c r="IJC230" s="48"/>
      <c r="IJD230" s="48"/>
      <c r="IJE230" s="48"/>
      <c r="IJF230" s="48"/>
      <c r="IJG230" s="48"/>
      <c r="IJH230" s="48"/>
      <c r="IJI230" s="48"/>
      <c r="IJJ230" s="48"/>
      <c r="IJK230" s="48"/>
      <c r="IJL230" s="48"/>
      <c r="IJM230" s="48"/>
      <c r="IJN230" s="48"/>
      <c r="IJO230" s="48"/>
      <c r="IJP230" s="48"/>
      <c r="IJQ230" s="48"/>
      <c r="IJR230" s="48"/>
      <c r="IJS230" s="48"/>
      <c r="IJT230" s="48"/>
      <c r="IJU230" s="48"/>
      <c r="IJV230" s="48"/>
      <c r="IJW230" s="48"/>
      <c r="IJX230" s="48"/>
      <c r="IJY230" s="48"/>
      <c r="IJZ230" s="48"/>
      <c r="IKA230" s="48"/>
      <c r="IKB230" s="48"/>
      <c r="IKC230" s="48"/>
      <c r="IKD230" s="48"/>
      <c r="IKE230" s="48"/>
      <c r="IKF230" s="48"/>
      <c r="IKG230" s="48"/>
      <c r="IKH230" s="48"/>
      <c r="IKI230" s="48"/>
      <c r="IKJ230" s="48"/>
      <c r="IKK230" s="48"/>
      <c r="IKL230" s="48"/>
      <c r="IKM230" s="48"/>
      <c r="IKN230" s="48"/>
      <c r="IKO230" s="48"/>
      <c r="IKP230" s="48"/>
      <c r="IKQ230" s="48"/>
      <c r="IKR230" s="48"/>
      <c r="IKS230" s="48"/>
      <c r="IKT230" s="48"/>
      <c r="IKU230" s="48"/>
      <c r="IKV230" s="48"/>
      <c r="IKW230" s="48"/>
      <c r="IKX230" s="48"/>
      <c r="IKY230" s="48"/>
      <c r="IKZ230" s="48"/>
      <c r="ILA230" s="48"/>
      <c r="ILB230" s="48"/>
      <c r="ILC230" s="48"/>
      <c r="ILD230" s="48"/>
      <c r="ILE230" s="48"/>
      <c r="ILF230" s="48"/>
      <c r="ILG230" s="48"/>
      <c r="ILH230" s="48"/>
      <c r="ILI230" s="48"/>
      <c r="ILJ230" s="48"/>
      <c r="ILK230" s="48"/>
      <c r="ILL230" s="48"/>
      <c r="ILM230" s="48"/>
      <c r="ILN230" s="48"/>
      <c r="ILO230" s="48"/>
      <c r="ILP230" s="48"/>
      <c r="ILQ230" s="48"/>
      <c r="ILR230" s="48"/>
      <c r="ILS230" s="48"/>
      <c r="ILT230" s="48"/>
      <c r="ILU230" s="48"/>
      <c r="ILV230" s="48"/>
      <c r="ILW230" s="48"/>
      <c r="ILX230" s="48"/>
      <c r="ILY230" s="48"/>
      <c r="ILZ230" s="48"/>
      <c r="IMA230" s="48"/>
      <c r="IMB230" s="48"/>
      <c r="IMC230" s="48"/>
      <c r="IMD230" s="48"/>
      <c r="IME230" s="48"/>
      <c r="IMF230" s="48"/>
      <c r="IMG230" s="48"/>
      <c r="IMH230" s="48"/>
      <c r="IMI230" s="48"/>
      <c r="IMJ230" s="48"/>
      <c r="IMK230" s="48"/>
      <c r="IML230" s="48"/>
      <c r="IMM230" s="48"/>
      <c r="IMN230" s="48"/>
      <c r="IMO230" s="48"/>
      <c r="IMP230" s="48"/>
      <c r="IMQ230" s="48"/>
      <c r="IMR230" s="48"/>
      <c r="IMS230" s="48"/>
      <c r="IMT230" s="48"/>
      <c r="IMU230" s="48"/>
      <c r="IMV230" s="48"/>
      <c r="IMW230" s="48"/>
      <c r="IMX230" s="48"/>
      <c r="IMY230" s="48"/>
      <c r="IMZ230" s="48"/>
      <c r="INA230" s="48"/>
      <c r="INB230" s="48"/>
      <c r="INC230" s="48"/>
      <c r="IND230" s="48"/>
      <c r="INE230" s="48"/>
      <c r="INF230" s="48"/>
      <c r="ING230" s="48"/>
      <c r="INH230" s="48"/>
      <c r="INI230" s="48"/>
      <c r="INJ230" s="48"/>
      <c r="INK230" s="48"/>
      <c r="INL230" s="48"/>
      <c r="INM230" s="48"/>
      <c r="INN230" s="48"/>
      <c r="INO230" s="48"/>
      <c r="INP230" s="48"/>
      <c r="INQ230" s="48"/>
      <c r="INR230" s="48"/>
      <c r="INS230" s="48"/>
      <c r="INT230" s="48"/>
      <c r="INU230" s="48"/>
      <c r="INV230" s="48"/>
      <c r="INW230" s="48"/>
      <c r="INX230" s="48"/>
      <c r="INY230" s="48"/>
      <c r="INZ230" s="48"/>
      <c r="IOA230" s="48"/>
      <c r="IOB230" s="48"/>
      <c r="IOC230" s="48"/>
      <c r="IOD230" s="48"/>
      <c r="IOE230" s="48"/>
      <c r="IOF230" s="48"/>
      <c r="IOG230" s="48"/>
      <c r="IOH230" s="48"/>
      <c r="IOI230" s="48"/>
      <c r="IOJ230" s="48"/>
      <c r="IOK230" s="48"/>
      <c r="IOL230" s="48"/>
      <c r="IOM230" s="48"/>
      <c r="ION230" s="48"/>
      <c r="IOO230" s="48"/>
      <c r="IOP230" s="48"/>
      <c r="IOQ230" s="48"/>
      <c r="IOR230" s="48"/>
      <c r="IOS230" s="48"/>
      <c r="IOT230" s="48"/>
      <c r="IOU230" s="48"/>
      <c r="IOV230" s="48"/>
      <c r="IOW230" s="48"/>
      <c r="IOX230" s="48"/>
      <c r="IOY230" s="48"/>
      <c r="IOZ230" s="48"/>
      <c r="IPA230" s="48"/>
      <c r="IPB230" s="48"/>
      <c r="IPC230" s="48"/>
      <c r="IPD230" s="48"/>
      <c r="IPE230" s="48"/>
      <c r="IPF230" s="48"/>
      <c r="IPG230" s="48"/>
      <c r="IPH230" s="48"/>
      <c r="IPI230" s="48"/>
      <c r="IPJ230" s="48"/>
      <c r="IPK230" s="48"/>
      <c r="IPL230" s="48"/>
      <c r="IPM230" s="48"/>
      <c r="IPN230" s="48"/>
      <c r="IPO230" s="48"/>
      <c r="IPP230" s="48"/>
      <c r="IPQ230" s="48"/>
      <c r="IPR230" s="48"/>
      <c r="IPS230" s="48"/>
      <c r="IPT230" s="48"/>
      <c r="IPU230" s="48"/>
      <c r="IPV230" s="48"/>
      <c r="IPW230" s="48"/>
      <c r="IPX230" s="48"/>
      <c r="IPY230" s="48"/>
      <c r="IPZ230" s="48"/>
      <c r="IQA230" s="48"/>
      <c r="IQB230" s="48"/>
      <c r="IQC230" s="48"/>
      <c r="IQD230" s="48"/>
      <c r="IQE230" s="48"/>
      <c r="IQF230" s="48"/>
      <c r="IQG230" s="48"/>
      <c r="IQH230" s="48"/>
      <c r="IQI230" s="48"/>
      <c r="IQJ230" s="48"/>
      <c r="IQK230" s="48"/>
      <c r="IQL230" s="48"/>
      <c r="IQM230" s="48"/>
      <c r="IQN230" s="48"/>
      <c r="IQO230" s="48"/>
      <c r="IQP230" s="48"/>
      <c r="IQQ230" s="48"/>
      <c r="IQR230" s="48"/>
      <c r="IQS230" s="48"/>
      <c r="IQT230" s="48"/>
      <c r="IQU230" s="48"/>
      <c r="IQV230" s="48"/>
      <c r="IQW230" s="48"/>
      <c r="IQX230" s="48"/>
      <c r="IQY230" s="48"/>
      <c r="IQZ230" s="48"/>
      <c r="IRA230" s="48"/>
      <c r="IRB230" s="48"/>
      <c r="IRC230" s="48"/>
      <c r="IRD230" s="48"/>
      <c r="IRE230" s="48"/>
      <c r="IRF230" s="48"/>
      <c r="IRG230" s="48"/>
      <c r="IRH230" s="48"/>
      <c r="IRI230" s="48"/>
      <c r="IRJ230" s="48"/>
      <c r="IRK230" s="48"/>
      <c r="IRL230" s="48"/>
      <c r="IRM230" s="48"/>
      <c r="IRN230" s="48"/>
      <c r="IRO230" s="48"/>
      <c r="IRP230" s="48"/>
      <c r="IRQ230" s="48"/>
      <c r="IRR230" s="48"/>
      <c r="IRS230" s="48"/>
      <c r="IRT230" s="48"/>
      <c r="IRU230" s="48"/>
      <c r="IRV230" s="48"/>
      <c r="IRW230" s="48"/>
      <c r="IRX230" s="48"/>
      <c r="IRY230" s="48"/>
      <c r="IRZ230" s="48"/>
      <c r="ISA230" s="48"/>
      <c r="ISB230" s="48"/>
      <c r="ISC230" s="48"/>
      <c r="ISD230" s="48"/>
      <c r="ISE230" s="48"/>
      <c r="ISF230" s="48"/>
      <c r="ISG230" s="48"/>
      <c r="ISH230" s="48"/>
      <c r="ISI230" s="48"/>
      <c r="ISJ230" s="48"/>
      <c r="ISK230" s="48"/>
      <c r="ISL230" s="48"/>
      <c r="ISM230" s="48"/>
      <c r="ISN230" s="48"/>
      <c r="ISO230" s="48"/>
      <c r="ISP230" s="48"/>
      <c r="ISQ230" s="48"/>
      <c r="ISR230" s="48"/>
      <c r="ISS230" s="48"/>
      <c r="IST230" s="48"/>
      <c r="ISU230" s="48"/>
      <c r="ISV230" s="48"/>
      <c r="ISW230" s="48"/>
      <c r="ISX230" s="48"/>
      <c r="ISY230" s="48"/>
      <c r="ISZ230" s="48"/>
      <c r="ITA230" s="48"/>
      <c r="ITB230" s="48"/>
      <c r="ITC230" s="48"/>
      <c r="ITD230" s="48"/>
      <c r="ITE230" s="48"/>
      <c r="ITF230" s="48"/>
      <c r="ITG230" s="48"/>
      <c r="ITH230" s="48"/>
      <c r="ITI230" s="48"/>
      <c r="ITJ230" s="48"/>
      <c r="ITK230" s="48"/>
      <c r="ITL230" s="48"/>
      <c r="ITM230" s="48"/>
      <c r="ITN230" s="48"/>
      <c r="ITO230" s="48"/>
      <c r="ITP230" s="48"/>
      <c r="ITQ230" s="48"/>
      <c r="ITR230" s="48"/>
      <c r="ITS230" s="48"/>
      <c r="ITT230" s="48"/>
      <c r="ITU230" s="48"/>
      <c r="ITV230" s="48"/>
      <c r="ITW230" s="48"/>
      <c r="ITX230" s="48"/>
      <c r="ITY230" s="48"/>
      <c r="ITZ230" s="48"/>
      <c r="IUA230" s="48"/>
      <c r="IUB230" s="48"/>
      <c r="IUC230" s="48"/>
      <c r="IUD230" s="48"/>
      <c r="IUE230" s="48"/>
      <c r="IUF230" s="48"/>
      <c r="IUG230" s="48"/>
      <c r="IUH230" s="48"/>
      <c r="IUI230" s="48"/>
      <c r="IUJ230" s="48"/>
      <c r="IUK230" s="48"/>
      <c r="IUL230" s="48"/>
      <c r="IUM230" s="48"/>
      <c r="IUN230" s="48"/>
      <c r="IUO230" s="48"/>
      <c r="IUP230" s="48"/>
      <c r="IUQ230" s="48"/>
      <c r="IUR230" s="48"/>
      <c r="IUS230" s="48"/>
      <c r="IUT230" s="48"/>
      <c r="IUU230" s="48"/>
      <c r="IUV230" s="48"/>
      <c r="IUW230" s="48"/>
      <c r="IUX230" s="48"/>
      <c r="IUY230" s="48"/>
      <c r="IUZ230" s="48"/>
      <c r="IVA230" s="48"/>
      <c r="IVB230" s="48"/>
      <c r="IVC230" s="48"/>
      <c r="IVD230" s="48"/>
      <c r="IVE230" s="48"/>
      <c r="IVF230" s="48"/>
      <c r="IVG230" s="48"/>
      <c r="IVH230" s="48"/>
      <c r="IVI230" s="48"/>
      <c r="IVJ230" s="48"/>
      <c r="IVK230" s="48"/>
      <c r="IVL230" s="48"/>
      <c r="IVM230" s="48"/>
      <c r="IVN230" s="48"/>
      <c r="IVO230" s="48"/>
      <c r="IVP230" s="48"/>
      <c r="IVQ230" s="48"/>
      <c r="IVR230" s="48"/>
      <c r="IVS230" s="48"/>
      <c r="IVT230" s="48"/>
      <c r="IVU230" s="48"/>
      <c r="IVV230" s="48"/>
      <c r="IVW230" s="48"/>
      <c r="IVX230" s="48"/>
      <c r="IVY230" s="48"/>
      <c r="IVZ230" s="48"/>
      <c r="IWA230" s="48"/>
      <c r="IWB230" s="48"/>
      <c r="IWC230" s="48"/>
      <c r="IWD230" s="48"/>
      <c r="IWE230" s="48"/>
      <c r="IWF230" s="48"/>
      <c r="IWG230" s="48"/>
      <c r="IWH230" s="48"/>
      <c r="IWI230" s="48"/>
      <c r="IWJ230" s="48"/>
      <c r="IWK230" s="48"/>
      <c r="IWL230" s="48"/>
      <c r="IWM230" s="48"/>
      <c r="IWN230" s="48"/>
      <c r="IWO230" s="48"/>
      <c r="IWP230" s="48"/>
      <c r="IWQ230" s="48"/>
      <c r="IWR230" s="48"/>
      <c r="IWS230" s="48"/>
      <c r="IWT230" s="48"/>
      <c r="IWU230" s="48"/>
      <c r="IWV230" s="48"/>
      <c r="IWW230" s="48"/>
      <c r="IWX230" s="48"/>
      <c r="IWY230" s="48"/>
      <c r="IWZ230" s="48"/>
      <c r="IXA230" s="48"/>
      <c r="IXB230" s="48"/>
      <c r="IXC230" s="48"/>
      <c r="IXD230" s="48"/>
      <c r="IXE230" s="48"/>
      <c r="IXF230" s="48"/>
      <c r="IXG230" s="48"/>
      <c r="IXH230" s="48"/>
      <c r="IXI230" s="48"/>
      <c r="IXJ230" s="48"/>
      <c r="IXK230" s="48"/>
      <c r="IXL230" s="48"/>
      <c r="IXM230" s="48"/>
      <c r="IXN230" s="48"/>
      <c r="IXO230" s="48"/>
      <c r="IXP230" s="48"/>
      <c r="IXQ230" s="48"/>
      <c r="IXR230" s="48"/>
      <c r="IXS230" s="48"/>
      <c r="IXT230" s="48"/>
      <c r="IXU230" s="48"/>
      <c r="IXV230" s="48"/>
      <c r="IXW230" s="48"/>
      <c r="IXX230" s="48"/>
      <c r="IXY230" s="48"/>
      <c r="IXZ230" s="48"/>
      <c r="IYA230" s="48"/>
      <c r="IYB230" s="48"/>
      <c r="IYC230" s="48"/>
      <c r="IYD230" s="48"/>
      <c r="IYE230" s="48"/>
      <c r="IYF230" s="48"/>
      <c r="IYG230" s="48"/>
      <c r="IYH230" s="48"/>
      <c r="IYI230" s="48"/>
      <c r="IYJ230" s="48"/>
      <c r="IYK230" s="48"/>
      <c r="IYL230" s="48"/>
      <c r="IYM230" s="48"/>
      <c r="IYN230" s="48"/>
      <c r="IYO230" s="48"/>
      <c r="IYP230" s="48"/>
      <c r="IYQ230" s="48"/>
      <c r="IYR230" s="48"/>
      <c r="IYS230" s="48"/>
      <c r="IYT230" s="48"/>
      <c r="IYU230" s="48"/>
      <c r="IYV230" s="48"/>
      <c r="IYW230" s="48"/>
      <c r="IYX230" s="48"/>
      <c r="IYY230" s="48"/>
      <c r="IYZ230" s="48"/>
      <c r="IZA230" s="48"/>
      <c r="IZB230" s="48"/>
      <c r="IZC230" s="48"/>
      <c r="IZD230" s="48"/>
      <c r="IZE230" s="48"/>
      <c r="IZF230" s="48"/>
      <c r="IZG230" s="48"/>
      <c r="IZH230" s="48"/>
      <c r="IZI230" s="48"/>
      <c r="IZJ230" s="48"/>
      <c r="IZK230" s="48"/>
      <c r="IZL230" s="48"/>
      <c r="IZM230" s="48"/>
      <c r="IZN230" s="48"/>
      <c r="IZO230" s="48"/>
      <c r="IZP230" s="48"/>
      <c r="IZQ230" s="48"/>
      <c r="IZR230" s="48"/>
      <c r="IZS230" s="48"/>
      <c r="IZT230" s="48"/>
      <c r="IZU230" s="48"/>
      <c r="IZV230" s="48"/>
      <c r="IZW230" s="48"/>
      <c r="IZX230" s="48"/>
      <c r="IZY230" s="48"/>
      <c r="IZZ230" s="48"/>
      <c r="JAA230" s="48"/>
      <c r="JAB230" s="48"/>
      <c r="JAC230" s="48"/>
      <c r="JAD230" s="48"/>
      <c r="JAE230" s="48"/>
      <c r="JAF230" s="48"/>
      <c r="JAG230" s="48"/>
      <c r="JAH230" s="48"/>
      <c r="JAI230" s="48"/>
      <c r="JAJ230" s="48"/>
      <c r="JAK230" s="48"/>
      <c r="JAL230" s="48"/>
      <c r="JAM230" s="48"/>
      <c r="JAN230" s="48"/>
      <c r="JAO230" s="48"/>
      <c r="JAP230" s="48"/>
      <c r="JAQ230" s="48"/>
      <c r="JAR230" s="48"/>
      <c r="JAS230" s="48"/>
      <c r="JAT230" s="48"/>
      <c r="JAU230" s="48"/>
      <c r="JAV230" s="48"/>
      <c r="JAW230" s="48"/>
      <c r="JAX230" s="48"/>
      <c r="JAY230" s="48"/>
      <c r="JAZ230" s="48"/>
      <c r="JBA230" s="48"/>
      <c r="JBB230" s="48"/>
      <c r="JBC230" s="48"/>
      <c r="JBD230" s="48"/>
      <c r="JBE230" s="48"/>
      <c r="JBF230" s="48"/>
      <c r="JBG230" s="48"/>
      <c r="JBH230" s="48"/>
      <c r="JBI230" s="48"/>
      <c r="JBJ230" s="48"/>
      <c r="JBK230" s="48"/>
      <c r="JBL230" s="48"/>
      <c r="JBM230" s="48"/>
      <c r="JBN230" s="48"/>
      <c r="JBO230" s="48"/>
      <c r="JBP230" s="48"/>
      <c r="JBQ230" s="48"/>
      <c r="JBR230" s="48"/>
      <c r="JBS230" s="48"/>
      <c r="JBT230" s="48"/>
      <c r="JBU230" s="48"/>
      <c r="JBV230" s="48"/>
      <c r="JBW230" s="48"/>
      <c r="JBX230" s="48"/>
      <c r="JBY230" s="48"/>
      <c r="JBZ230" s="48"/>
      <c r="JCA230" s="48"/>
      <c r="JCB230" s="48"/>
      <c r="JCC230" s="48"/>
      <c r="JCD230" s="48"/>
      <c r="JCE230" s="48"/>
      <c r="JCF230" s="48"/>
      <c r="JCG230" s="48"/>
      <c r="JCH230" s="48"/>
      <c r="JCI230" s="48"/>
      <c r="JCJ230" s="48"/>
      <c r="JCK230" s="48"/>
      <c r="JCL230" s="48"/>
      <c r="JCM230" s="48"/>
      <c r="JCN230" s="48"/>
      <c r="JCO230" s="48"/>
      <c r="JCP230" s="48"/>
      <c r="JCQ230" s="48"/>
      <c r="JCR230" s="48"/>
      <c r="JCS230" s="48"/>
      <c r="JCT230" s="48"/>
      <c r="JCU230" s="48"/>
      <c r="JCV230" s="48"/>
      <c r="JCW230" s="48"/>
      <c r="JCX230" s="48"/>
      <c r="JCY230" s="48"/>
      <c r="JCZ230" s="48"/>
      <c r="JDA230" s="48"/>
      <c r="JDB230" s="48"/>
      <c r="JDC230" s="48"/>
      <c r="JDD230" s="48"/>
      <c r="JDE230" s="48"/>
      <c r="JDF230" s="48"/>
      <c r="JDG230" s="48"/>
      <c r="JDH230" s="48"/>
      <c r="JDI230" s="48"/>
      <c r="JDJ230" s="48"/>
      <c r="JDK230" s="48"/>
      <c r="JDL230" s="48"/>
      <c r="JDM230" s="48"/>
      <c r="JDN230" s="48"/>
      <c r="JDO230" s="48"/>
      <c r="JDP230" s="48"/>
      <c r="JDQ230" s="48"/>
      <c r="JDR230" s="48"/>
      <c r="JDS230" s="48"/>
      <c r="JDT230" s="48"/>
      <c r="JDU230" s="48"/>
      <c r="JDV230" s="48"/>
      <c r="JDW230" s="48"/>
      <c r="JDX230" s="48"/>
      <c r="JDY230" s="48"/>
      <c r="JDZ230" s="48"/>
      <c r="JEA230" s="48"/>
      <c r="JEB230" s="48"/>
      <c r="JEC230" s="48"/>
      <c r="JED230" s="48"/>
      <c r="JEE230" s="48"/>
      <c r="JEF230" s="48"/>
      <c r="JEG230" s="48"/>
      <c r="JEH230" s="48"/>
      <c r="JEI230" s="48"/>
      <c r="JEJ230" s="48"/>
      <c r="JEK230" s="48"/>
      <c r="JEL230" s="48"/>
      <c r="JEM230" s="48"/>
      <c r="JEN230" s="48"/>
      <c r="JEO230" s="48"/>
      <c r="JEP230" s="48"/>
      <c r="JEQ230" s="48"/>
      <c r="JER230" s="48"/>
      <c r="JES230" s="48"/>
      <c r="JET230" s="48"/>
      <c r="JEU230" s="48"/>
      <c r="JEV230" s="48"/>
      <c r="JEW230" s="48"/>
      <c r="JEX230" s="48"/>
      <c r="JEY230" s="48"/>
      <c r="JEZ230" s="48"/>
      <c r="JFA230" s="48"/>
      <c r="JFB230" s="48"/>
      <c r="JFC230" s="48"/>
      <c r="JFD230" s="48"/>
      <c r="JFE230" s="48"/>
      <c r="JFF230" s="48"/>
      <c r="JFG230" s="48"/>
      <c r="JFH230" s="48"/>
      <c r="JFI230" s="48"/>
      <c r="JFJ230" s="48"/>
      <c r="JFK230" s="48"/>
      <c r="JFL230" s="48"/>
      <c r="JFM230" s="48"/>
      <c r="JFN230" s="48"/>
      <c r="JFO230" s="48"/>
      <c r="JFP230" s="48"/>
      <c r="JFQ230" s="48"/>
      <c r="JFR230" s="48"/>
      <c r="JFS230" s="48"/>
      <c r="JFT230" s="48"/>
      <c r="JFU230" s="48"/>
      <c r="JFV230" s="48"/>
      <c r="JFW230" s="48"/>
      <c r="JFX230" s="48"/>
      <c r="JFY230" s="48"/>
      <c r="JFZ230" s="48"/>
      <c r="JGA230" s="48"/>
      <c r="JGB230" s="48"/>
      <c r="JGC230" s="48"/>
      <c r="JGD230" s="48"/>
      <c r="JGE230" s="48"/>
      <c r="JGF230" s="48"/>
      <c r="JGG230" s="48"/>
      <c r="JGH230" s="48"/>
      <c r="JGI230" s="48"/>
      <c r="JGJ230" s="48"/>
      <c r="JGK230" s="48"/>
      <c r="JGL230" s="48"/>
      <c r="JGM230" s="48"/>
      <c r="JGN230" s="48"/>
      <c r="JGO230" s="48"/>
      <c r="JGP230" s="48"/>
      <c r="JGQ230" s="48"/>
      <c r="JGR230" s="48"/>
      <c r="JGS230" s="48"/>
      <c r="JGT230" s="48"/>
      <c r="JGU230" s="48"/>
      <c r="JGV230" s="48"/>
      <c r="JGW230" s="48"/>
      <c r="JGX230" s="48"/>
      <c r="JGY230" s="48"/>
      <c r="JGZ230" s="48"/>
      <c r="JHA230" s="48"/>
      <c r="JHB230" s="48"/>
      <c r="JHC230" s="48"/>
      <c r="JHD230" s="48"/>
      <c r="JHE230" s="48"/>
      <c r="JHF230" s="48"/>
      <c r="JHG230" s="48"/>
      <c r="JHH230" s="48"/>
      <c r="JHI230" s="48"/>
      <c r="JHJ230" s="48"/>
      <c r="JHK230" s="48"/>
      <c r="JHL230" s="48"/>
      <c r="JHM230" s="48"/>
      <c r="JHN230" s="48"/>
      <c r="JHO230" s="48"/>
      <c r="JHP230" s="48"/>
      <c r="JHQ230" s="48"/>
      <c r="JHR230" s="48"/>
      <c r="JHS230" s="48"/>
      <c r="JHT230" s="48"/>
      <c r="JHU230" s="48"/>
      <c r="JHV230" s="48"/>
      <c r="JHW230" s="48"/>
      <c r="JHX230" s="48"/>
      <c r="JHY230" s="48"/>
      <c r="JHZ230" s="48"/>
      <c r="JIA230" s="48"/>
      <c r="JIB230" s="48"/>
      <c r="JIC230" s="48"/>
      <c r="JID230" s="48"/>
      <c r="JIE230" s="48"/>
      <c r="JIF230" s="48"/>
      <c r="JIG230" s="48"/>
      <c r="JIH230" s="48"/>
      <c r="JII230" s="48"/>
      <c r="JIJ230" s="48"/>
      <c r="JIK230" s="48"/>
      <c r="JIL230" s="48"/>
      <c r="JIM230" s="48"/>
      <c r="JIN230" s="48"/>
      <c r="JIO230" s="48"/>
      <c r="JIP230" s="48"/>
      <c r="JIQ230" s="48"/>
      <c r="JIR230" s="48"/>
      <c r="JIS230" s="48"/>
      <c r="JIT230" s="48"/>
      <c r="JIU230" s="48"/>
      <c r="JIV230" s="48"/>
      <c r="JIW230" s="48"/>
      <c r="JIX230" s="48"/>
      <c r="JIY230" s="48"/>
      <c r="JIZ230" s="48"/>
      <c r="JJA230" s="48"/>
      <c r="JJB230" s="48"/>
      <c r="JJC230" s="48"/>
      <c r="JJD230" s="48"/>
      <c r="JJE230" s="48"/>
      <c r="JJF230" s="48"/>
      <c r="JJG230" s="48"/>
      <c r="JJH230" s="48"/>
      <c r="JJI230" s="48"/>
      <c r="JJJ230" s="48"/>
      <c r="JJK230" s="48"/>
      <c r="JJL230" s="48"/>
      <c r="JJM230" s="48"/>
      <c r="JJN230" s="48"/>
      <c r="JJO230" s="48"/>
      <c r="JJP230" s="48"/>
      <c r="JJQ230" s="48"/>
      <c r="JJR230" s="48"/>
      <c r="JJS230" s="48"/>
      <c r="JJT230" s="48"/>
      <c r="JJU230" s="48"/>
      <c r="JJV230" s="48"/>
      <c r="JJW230" s="48"/>
      <c r="JJX230" s="48"/>
      <c r="JJY230" s="48"/>
      <c r="JJZ230" s="48"/>
      <c r="JKA230" s="48"/>
      <c r="JKB230" s="48"/>
      <c r="JKC230" s="48"/>
      <c r="JKD230" s="48"/>
      <c r="JKE230" s="48"/>
      <c r="JKF230" s="48"/>
      <c r="JKG230" s="48"/>
      <c r="JKH230" s="48"/>
      <c r="JKI230" s="48"/>
      <c r="JKJ230" s="48"/>
      <c r="JKK230" s="48"/>
      <c r="JKL230" s="48"/>
      <c r="JKM230" s="48"/>
      <c r="JKN230" s="48"/>
      <c r="JKO230" s="48"/>
      <c r="JKP230" s="48"/>
      <c r="JKQ230" s="48"/>
      <c r="JKR230" s="48"/>
      <c r="JKS230" s="48"/>
      <c r="JKT230" s="48"/>
      <c r="JKU230" s="48"/>
      <c r="JKV230" s="48"/>
      <c r="JKW230" s="48"/>
      <c r="JKX230" s="48"/>
      <c r="JKY230" s="48"/>
      <c r="JKZ230" s="48"/>
      <c r="JLA230" s="48"/>
      <c r="JLB230" s="48"/>
      <c r="JLC230" s="48"/>
      <c r="JLD230" s="48"/>
      <c r="JLE230" s="48"/>
      <c r="JLF230" s="48"/>
      <c r="JLG230" s="48"/>
      <c r="JLH230" s="48"/>
      <c r="JLI230" s="48"/>
      <c r="JLJ230" s="48"/>
      <c r="JLK230" s="48"/>
      <c r="JLL230" s="48"/>
      <c r="JLM230" s="48"/>
      <c r="JLN230" s="48"/>
      <c r="JLO230" s="48"/>
      <c r="JLP230" s="48"/>
      <c r="JLQ230" s="48"/>
      <c r="JLR230" s="48"/>
      <c r="JLS230" s="48"/>
      <c r="JLT230" s="48"/>
      <c r="JLU230" s="48"/>
      <c r="JLV230" s="48"/>
      <c r="JLW230" s="48"/>
      <c r="JLX230" s="48"/>
      <c r="JLY230" s="48"/>
      <c r="JLZ230" s="48"/>
      <c r="JMA230" s="48"/>
      <c r="JMB230" s="48"/>
      <c r="JMC230" s="48"/>
      <c r="JMD230" s="48"/>
      <c r="JME230" s="48"/>
      <c r="JMF230" s="48"/>
      <c r="JMG230" s="48"/>
      <c r="JMH230" s="48"/>
      <c r="JMI230" s="48"/>
      <c r="JMJ230" s="48"/>
      <c r="JMK230" s="48"/>
      <c r="JML230" s="48"/>
      <c r="JMM230" s="48"/>
      <c r="JMN230" s="48"/>
      <c r="JMO230" s="48"/>
      <c r="JMP230" s="48"/>
      <c r="JMQ230" s="48"/>
      <c r="JMR230" s="48"/>
      <c r="JMS230" s="48"/>
      <c r="JMT230" s="48"/>
      <c r="JMU230" s="48"/>
      <c r="JMV230" s="48"/>
      <c r="JMW230" s="48"/>
      <c r="JMX230" s="48"/>
      <c r="JMY230" s="48"/>
      <c r="JMZ230" s="48"/>
      <c r="JNA230" s="48"/>
      <c r="JNB230" s="48"/>
      <c r="JNC230" s="48"/>
      <c r="JND230" s="48"/>
      <c r="JNE230" s="48"/>
      <c r="JNF230" s="48"/>
      <c r="JNG230" s="48"/>
      <c r="JNH230" s="48"/>
      <c r="JNI230" s="48"/>
      <c r="JNJ230" s="48"/>
      <c r="JNK230" s="48"/>
      <c r="JNL230" s="48"/>
      <c r="JNM230" s="48"/>
      <c r="JNN230" s="48"/>
      <c r="JNO230" s="48"/>
      <c r="JNP230" s="48"/>
      <c r="JNQ230" s="48"/>
      <c r="JNR230" s="48"/>
      <c r="JNS230" s="48"/>
      <c r="JNT230" s="48"/>
      <c r="JNU230" s="48"/>
      <c r="JNV230" s="48"/>
      <c r="JNW230" s="48"/>
      <c r="JNX230" s="48"/>
      <c r="JNY230" s="48"/>
      <c r="JNZ230" s="48"/>
      <c r="JOA230" s="48"/>
      <c r="JOB230" s="48"/>
      <c r="JOC230" s="48"/>
      <c r="JOD230" s="48"/>
      <c r="JOE230" s="48"/>
      <c r="JOF230" s="48"/>
      <c r="JOG230" s="48"/>
      <c r="JOH230" s="48"/>
      <c r="JOI230" s="48"/>
      <c r="JOJ230" s="48"/>
      <c r="JOK230" s="48"/>
      <c r="JOL230" s="48"/>
      <c r="JOM230" s="48"/>
      <c r="JON230" s="48"/>
      <c r="JOO230" s="48"/>
      <c r="JOP230" s="48"/>
      <c r="JOQ230" s="48"/>
      <c r="JOR230" s="48"/>
      <c r="JOS230" s="48"/>
      <c r="JOT230" s="48"/>
      <c r="JOU230" s="48"/>
      <c r="JOV230" s="48"/>
      <c r="JOW230" s="48"/>
      <c r="JOX230" s="48"/>
      <c r="JOY230" s="48"/>
      <c r="JOZ230" s="48"/>
      <c r="JPA230" s="48"/>
      <c r="JPB230" s="48"/>
      <c r="JPC230" s="48"/>
      <c r="JPD230" s="48"/>
      <c r="JPE230" s="48"/>
      <c r="JPF230" s="48"/>
      <c r="JPG230" s="48"/>
      <c r="JPH230" s="48"/>
      <c r="JPI230" s="48"/>
      <c r="JPJ230" s="48"/>
      <c r="JPK230" s="48"/>
      <c r="JPL230" s="48"/>
      <c r="JPM230" s="48"/>
      <c r="JPN230" s="48"/>
      <c r="JPO230" s="48"/>
      <c r="JPP230" s="48"/>
      <c r="JPQ230" s="48"/>
      <c r="JPR230" s="48"/>
      <c r="JPS230" s="48"/>
      <c r="JPT230" s="48"/>
      <c r="JPU230" s="48"/>
      <c r="JPV230" s="48"/>
      <c r="JPW230" s="48"/>
      <c r="JPX230" s="48"/>
      <c r="JPY230" s="48"/>
      <c r="JPZ230" s="48"/>
      <c r="JQA230" s="48"/>
      <c r="JQB230" s="48"/>
      <c r="JQC230" s="48"/>
      <c r="JQD230" s="48"/>
      <c r="JQE230" s="48"/>
      <c r="JQF230" s="48"/>
      <c r="JQG230" s="48"/>
      <c r="JQH230" s="48"/>
      <c r="JQI230" s="48"/>
      <c r="JQJ230" s="48"/>
      <c r="JQK230" s="48"/>
      <c r="JQL230" s="48"/>
      <c r="JQM230" s="48"/>
      <c r="JQN230" s="48"/>
      <c r="JQO230" s="48"/>
      <c r="JQP230" s="48"/>
      <c r="JQQ230" s="48"/>
      <c r="JQR230" s="48"/>
      <c r="JQS230" s="48"/>
      <c r="JQT230" s="48"/>
      <c r="JQU230" s="48"/>
      <c r="JQV230" s="48"/>
      <c r="JQW230" s="48"/>
      <c r="JQX230" s="48"/>
      <c r="JQY230" s="48"/>
      <c r="JQZ230" s="48"/>
      <c r="JRA230" s="48"/>
      <c r="JRB230" s="48"/>
      <c r="JRC230" s="48"/>
      <c r="JRD230" s="48"/>
      <c r="JRE230" s="48"/>
      <c r="JRF230" s="48"/>
      <c r="JRG230" s="48"/>
      <c r="JRH230" s="48"/>
      <c r="JRI230" s="48"/>
      <c r="JRJ230" s="48"/>
      <c r="JRK230" s="48"/>
      <c r="JRL230" s="48"/>
      <c r="JRM230" s="48"/>
      <c r="JRN230" s="48"/>
      <c r="JRO230" s="48"/>
      <c r="JRP230" s="48"/>
      <c r="JRQ230" s="48"/>
      <c r="JRR230" s="48"/>
      <c r="JRS230" s="48"/>
      <c r="JRT230" s="48"/>
      <c r="JRU230" s="48"/>
      <c r="JRV230" s="48"/>
      <c r="JRW230" s="48"/>
      <c r="JRX230" s="48"/>
      <c r="JRY230" s="48"/>
      <c r="JRZ230" s="48"/>
      <c r="JSA230" s="48"/>
      <c r="JSB230" s="48"/>
      <c r="JSC230" s="48"/>
      <c r="JSD230" s="48"/>
      <c r="JSE230" s="48"/>
      <c r="JSF230" s="48"/>
      <c r="JSG230" s="48"/>
      <c r="JSH230" s="48"/>
      <c r="JSI230" s="48"/>
      <c r="JSJ230" s="48"/>
      <c r="JSK230" s="48"/>
      <c r="JSL230" s="48"/>
      <c r="JSM230" s="48"/>
      <c r="JSN230" s="48"/>
      <c r="JSO230" s="48"/>
      <c r="JSP230" s="48"/>
      <c r="JSQ230" s="48"/>
      <c r="JSR230" s="48"/>
      <c r="JSS230" s="48"/>
      <c r="JST230" s="48"/>
      <c r="JSU230" s="48"/>
      <c r="JSV230" s="48"/>
      <c r="JSW230" s="48"/>
      <c r="JSX230" s="48"/>
      <c r="JSY230" s="48"/>
      <c r="JSZ230" s="48"/>
      <c r="JTA230" s="48"/>
      <c r="JTB230" s="48"/>
      <c r="JTC230" s="48"/>
      <c r="JTD230" s="48"/>
      <c r="JTE230" s="48"/>
      <c r="JTF230" s="48"/>
      <c r="JTG230" s="48"/>
      <c r="JTH230" s="48"/>
      <c r="JTI230" s="48"/>
      <c r="JTJ230" s="48"/>
      <c r="JTK230" s="48"/>
      <c r="JTL230" s="48"/>
      <c r="JTM230" s="48"/>
      <c r="JTN230" s="48"/>
      <c r="JTO230" s="48"/>
      <c r="JTP230" s="48"/>
      <c r="JTQ230" s="48"/>
      <c r="JTR230" s="48"/>
      <c r="JTS230" s="48"/>
      <c r="JTT230" s="48"/>
      <c r="JTU230" s="48"/>
      <c r="JTV230" s="48"/>
      <c r="JTW230" s="48"/>
      <c r="JTX230" s="48"/>
      <c r="JTY230" s="48"/>
      <c r="JTZ230" s="48"/>
      <c r="JUA230" s="48"/>
      <c r="JUB230" s="48"/>
      <c r="JUC230" s="48"/>
      <c r="JUD230" s="48"/>
      <c r="JUE230" s="48"/>
      <c r="JUF230" s="48"/>
      <c r="JUG230" s="48"/>
      <c r="JUH230" s="48"/>
      <c r="JUI230" s="48"/>
      <c r="JUJ230" s="48"/>
      <c r="JUK230" s="48"/>
      <c r="JUL230" s="48"/>
      <c r="JUM230" s="48"/>
      <c r="JUN230" s="48"/>
      <c r="JUO230" s="48"/>
      <c r="JUP230" s="48"/>
      <c r="JUQ230" s="48"/>
      <c r="JUR230" s="48"/>
      <c r="JUS230" s="48"/>
      <c r="JUT230" s="48"/>
      <c r="JUU230" s="48"/>
      <c r="JUV230" s="48"/>
      <c r="JUW230" s="48"/>
      <c r="JUX230" s="48"/>
      <c r="JUY230" s="48"/>
      <c r="JUZ230" s="48"/>
      <c r="JVA230" s="48"/>
      <c r="JVB230" s="48"/>
      <c r="JVC230" s="48"/>
      <c r="JVD230" s="48"/>
      <c r="JVE230" s="48"/>
      <c r="JVF230" s="48"/>
      <c r="JVG230" s="48"/>
      <c r="JVH230" s="48"/>
      <c r="JVI230" s="48"/>
      <c r="JVJ230" s="48"/>
      <c r="JVK230" s="48"/>
      <c r="JVL230" s="48"/>
      <c r="JVM230" s="48"/>
      <c r="JVN230" s="48"/>
      <c r="JVO230" s="48"/>
      <c r="JVP230" s="48"/>
      <c r="JVQ230" s="48"/>
      <c r="JVR230" s="48"/>
      <c r="JVS230" s="48"/>
      <c r="JVT230" s="48"/>
      <c r="JVU230" s="48"/>
      <c r="JVV230" s="48"/>
      <c r="JVW230" s="48"/>
      <c r="JVX230" s="48"/>
      <c r="JVY230" s="48"/>
      <c r="JVZ230" s="48"/>
      <c r="JWA230" s="48"/>
      <c r="JWB230" s="48"/>
      <c r="JWC230" s="48"/>
      <c r="JWD230" s="48"/>
      <c r="JWE230" s="48"/>
      <c r="JWF230" s="48"/>
      <c r="JWG230" s="48"/>
      <c r="JWH230" s="48"/>
      <c r="JWI230" s="48"/>
      <c r="JWJ230" s="48"/>
      <c r="JWK230" s="48"/>
      <c r="JWL230" s="48"/>
      <c r="JWM230" s="48"/>
      <c r="JWN230" s="48"/>
      <c r="JWO230" s="48"/>
      <c r="JWP230" s="48"/>
      <c r="JWQ230" s="48"/>
      <c r="JWR230" s="48"/>
      <c r="JWS230" s="48"/>
      <c r="JWT230" s="48"/>
      <c r="JWU230" s="48"/>
      <c r="JWV230" s="48"/>
      <c r="JWW230" s="48"/>
      <c r="JWX230" s="48"/>
      <c r="JWY230" s="48"/>
      <c r="JWZ230" s="48"/>
      <c r="JXA230" s="48"/>
      <c r="JXB230" s="48"/>
      <c r="JXC230" s="48"/>
      <c r="JXD230" s="48"/>
      <c r="JXE230" s="48"/>
      <c r="JXF230" s="48"/>
      <c r="JXG230" s="48"/>
      <c r="JXH230" s="48"/>
      <c r="JXI230" s="48"/>
      <c r="JXJ230" s="48"/>
      <c r="JXK230" s="48"/>
      <c r="JXL230" s="48"/>
      <c r="JXM230" s="48"/>
      <c r="JXN230" s="48"/>
      <c r="JXO230" s="48"/>
      <c r="JXP230" s="48"/>
      <c r="JXQ230" s="48"/>
      <c r="JXR230" s="48"/>
      <c r="JXS230" s="48"/>
      <c r="JXT230" s="48"/>
      <c r="JXU230" s="48"/>
      <c r="JXV230" s="48"/>
      <c r="JXW230" s="48"/>
      <c r="JXX230" s="48"/>
      <c r="JXY230" s="48"/>
      <c r="JXZ230" s="48"/>
      <c r="JYA230" s="48"/>
      <c r="JYB230" s="48"/>
      <c r="JYC230" s="48"/>
      <c r="JYD230" s="48"/>
      <c r="JYE230" s="48"/>
      <c r="JYF230" s="48"/>
      <c r="JYG230" s="48"/>
      <c r="JYH230" s="48"/>
      <c r="JYI230" s="48"/>
      <c r="JYJ230" s="48"/>
      <c r="JYK230" s="48"/>
      <c r="JYL230" s="48"/>
      <c r="JYM230" s="48"/>
      <c r="JYN230" s="48"/>
      <c r="JYO230" s="48"/>
      <c r="JYP230" s="48"/>
      <c r="JYQ230" s="48"/>
      <c r="JYR230" s="48"/>
      <c r="JYS230" s="48"/>
      <c r="JYT230" s="48"/>
      <c r="JYU230" s="48"/>
      <c r="JYV230" s="48"/>
      <c r="JYW230" s="48"/>
      <c r="JYX230" s="48"/>
      <c r="JYY230" s="48"/>
      <c r="JYZ230" s="48"/>
      <c r="JZA230" s="48"/>
      <c r="JZB230" s="48"/>
      <c r="JZC230" s="48"/>
      <c r="JZD230" s="48"/>
      <c r="JZE230" s="48"/>
      <c r="JZF230" s="48"/>
      <c r="JZG230" s="48"/>
      <c r="JZH230" s="48"/>
      <c r="JZI230" s="48"/>
      <c r="JZJ230" s="48"/>
      <c r="JZK230" s="48"/>
      <c r="JZL230" s="48"/>
      <c r="JZM230" s="48"/>
      <c r="JZN230" s="48"/>
      <c r="JZO230" s="48"/>
      <c r="JZP230" s="48"/>
      <c r="JZQ230" s="48"/>
      <c r="JZR230" s="48"/>
      <c r="JZS230" s="48"/>
      <c r="JZT230" s="48"/>
      <c r="JZU230" s="48"/>
      <c r="JZV230" s="48"/>
      <c r="JZW230" s="48"/>
      <c r="JZX230" s="48"/>
      <c r="JZY230" s="48"/>
      <c r="JZZ230" s="48"/>
      <c r="KAA230" s="48"/>
      <c r="KAB230" s="48"/>
      <c r="KAC230" s="48"/>
      <c r="KAD230" s="48"/>
      <c r="KAE230" s="48"/>
      <c r="KAF230" s="48"/>
      <c r="KAG230" s="48"/>
      <c r="KAH230" s="48"/>
      <c r="KAI230" s="48"/>
      <c r="KAJ230" s="48"/>
      <c r="KAK230" s="48"/>
      <c r="KAL230" s="48"/>
      <c r="KAM230" s="48"/>
      <c r="KAN230" s="48"/>
      <c r="KAO230" s="48"/>
      <c r="KAP230" s="48"/>
      <c r="KAQ230" s="48"/>
      <c r="KAR230" s="48"/>
      <c r="KAS230" s="48"/>
      <c r="KAT230" s="48"/>
      <c r="KAU230" s="48"/>
      <c r="KAV230" s="48"/>
      <c r="KAW230" s="48"/>
      <c r="KAX230" s="48"/>
      <c r="KAY230" s="48"/>
      <c r="KAZ230" s="48"/>
      <c r="KBA230" s="48"/>
      <c r="KBB230" s="48"/>
      <c r="KBC230" s="48"/>
      <c r="KBD230" s="48"/>
      <c r="KBE230" s="48"/>
      <c r="KBF230" s="48"/>
      <c r="KBG230" s="48"/>
      <c r="KBH230" s="48"/>
      <c r="KBI230" s="48"/>
      <c r="KBJ230" s="48"/>
      <c r="KBK230" s="48"/>
      <c r="KBL230" s="48"/>
      <c r="KBM230" s="48"/>
      <c r="KBN230" s="48"/>
      <c r="KBO230" s="48"/>
      <c r="KBP230" s="48"/>
      <c r="KBQ230" s="48"/>
      <c r="KBR230" s="48"/>
      <c r="KBS230" s="48"/>
      <c r="KBT230" s="48"/>
      <c r="KBU230" s="48"/>
      <c r="KBV230" s="48"/>
      <c r="KBW230" s="48"/>
      <c r="KBX230" s="48"/>
      <c r="KBY230" s="48"/>
      <c r="KBZ230" s="48"/>
      <c r="KCA230" s="48"/>
      <c r="KCB230" s="48"/>
      <c r="KCC230" s="48"/>
      <c r="KCD230" s="48"/>
      <c r="KCE230" s="48"/>
      <c r="KCF230" s="48"/>
      <c r="KCG230" s="48"/>
      <c r="KCH230" s="48"/>
      <c r="KCI230" s="48"/>
      <c r="KCJ230" s="48"/>
      <c r="KCK230" s="48"/>
      <c r="KCL230" s="48"/>
      <c r="KCM230" s="48"/>
      <c r="KCN230" s="48"/>
      <c r="KCO230" s="48"/>
      <c r="KCP230" s="48"/>
      <c r="KCQ230" s="48"/>
      <c r="KCR230" s="48"/>
      <c r="KCS230" s="48"/>
      <c r="KCT230" s="48"/>
      <c r="KCU230" s="48"/>
      <c r="KCV230" s="48"/>
      <c r="KCW230" s="48"/>
      <c r="KCX230" s="48"/>
      <c r="KCY230" s="48"/>
      <c r="KCZ230" s="48"/>
      <c r="KDA230" s="48"/>
      <c r="KDB230" s="48"/>
      <c r="KDC230" s="48"/>
      <c r="KDD230" s="48"/>
      <c r="KDE230" s="48"/>
      <c r="KDF230" s="48"/>
      <c r="KDG230" s="48"/>
      <c r="KDH230" s="48"/>
      <c r="KDI230" s="48"/>
      <c r="KDJ230" s="48"/>
      <c r="KDK230" s="48"/>
      <c r="KDL230" s="48"/>
      <c r="KDM230" s="48"/>
      <c r="KDN230" s="48"/>
      <c r="KDO230" s="48"/>
      <c r="KDP230" s="48"/>
      <c r="KDQ230" s="48"/>
      <c r="KDR230" s="48"/>
      <c r="KDS230" s="48"/>
      <c r="KDT230" s="48"/>
      <c r="KDU230" s="48"/>
      <c r="KDV230" s="48"/>
      <c r="KDW230" s="48"/>
      <c r="KDX230" s="48"/>
      <c r="KDY230" s="48"/>
      <c r="KDZ230" s="48"/>
      <c r="KEA230" s="48"/>
      <c r="KEB230" s="48"/>
      <c r="KEC230" s="48"/>
      <c r="KED230" s="48"/>
      <c r="KEE230" s="48"/>
      <c r="KEF230" s="48"/>
      <c r="KEG230" s="48"/>
      <c r="KEH230" s="48"/>
      <c r="KEI230" s="48"/>
      <c r="KEJ230" s="48"/>
      <c r="KEK230" s="48"/>
      <c r="KEL230" s="48"/>
      <c r="KEM230" s="48"/>
      <c r="KEN230" s="48"/>
      <c r="KEO230" s="48"/>
      <c r="KEP230" s="48"/>
      <c r="KEQ230" s="48"/>
      <c r="KER230" s="48"/>
      <c r="KES230" s="48"/>
      <c r="KET230" s="48"/>
      <c r="KEU230" s="48"/>
      <c r="KEV230" s="48"/>
      <c r="KEW230" s="48"/>
      <c r="KEX230" s="48"/>
      <c r="KEY230" s="48"/>
      <c r="KEZ230" s="48"/>
      <c r="KFA230" s="48"/>
      <c r="KFB230" s="48"/>
      <c r="KFC230" s="48"/>
      <c r="KFD230" s="48"/>
      <c r="KFE230" s="48"/>
      <c r="KFF230" s="48"/>
      <c r="KFG230" s="48"/>
      <c r="KFH230" s="48"/>
      <c r="KFI230" s="48"/>
      <c r="KFJ230" s="48"/>
      <c r="KFK230" s="48"/>
      <c r="KFL230" s="48"/>
      <c r="KFM230" s="48"/>
      <c r="KFN230" s="48"/>
      <c r="KFO230" s="48"/>
      <c r="KFP230" s="48"/>
      <c r="KFQ230" s="48"/>
      <c r="KFR230" s="48"/>
      <c r="KFS230" s="48"/>
      <c r="KFT230" s="48"/>
      <c r="KFU230" s="48"/>
      <c r="KFV230" s="48"/>
      <c r="KFW230" s="48"/>
      <c r="KFX230" s="48"/>
      <c r="KFY230" s="48"/>
      <c r="KFZ230" s="48"/>
      <c r="KGA230" s="48"/>
      <c r="KGB230" s="48"/>
      <c r="KGC230" s="48"/>
      <c r="KGD230" s="48"/>
      <c r="KGE230" s="48"/>
      <c r="KGF230" s="48"/>
      <c r="KGG230" s="48"/>
      <c r="KGH230" s="48"/>
      <c r="KGI230" s="48"/>
      <c r="KGJ230" s="48"/>
      <c r="KGK230" s="48"/>
      <c r="KGL230" s="48"/>
      <c r="KGM230" s="48"/>
      <c r="KGN230" s="48"/>
      <c r="KGO230" s="48"/>
      <c r="KGP230" s="48"/>
      <c r="KGQ230" s="48"/>
      <c r="KGR230" s="48"/>
      <c r="KGS230" s="48"/>
      <c r="KGT230" s="48"/>
      <c r="KGU230" s="48"/>
      <c r="KGV230" s="48"/>
      <c r="KGW230" s="48"/>
      <c r="KGX230" s="48"/>
      <c r="KGY230" s="48"/>
      <c r="KGZ230" s="48"/>
      <c r="KHA230" s="48"/>
      <c r="KHB230" s="48"/>
      <c r="KHC230" s="48"/>
      <c r="KHD230" s="48"/>
      <c r="KHE230" s="48"/>
      <c r="KHF230" s="48"/>
      <c r="KHG230" s="48"/>
      <c r="KHH230" s="48"/>
      <c r="KHI230" s="48"/>
      <c r="KHJ230" s="48"/>
      <c r="KHK230" s="48"/>
      <c r="KHL230" s="48"/>
      <c r="KHM230" s="48"/>
      <c r="KHN230" s="48"/>
      <c r="KHO230" s="48"/>
      <c r="KHP230" s="48"/>
      <c r="KHQ230" s="48"/>
      <c r="KHR230" s="48"/>
      <c r="KHS230" s="48"/>
      <c r="KHT230" s="48"/>
      <c r="KHU230" s="48"/>
      <c r="KHV230" s="48"/>
      <c r="KHW230" s="48"/>
      <c r="KHX230" s="48"/>
      <c r="KHY230" s="48"/>
      <c r="KHZ230" s="48"/>
      <c r="KIA230" s="48"/>
      <c r="KIB230" s="48"/>
      <c r="KIC230" s="48"/>
      <c r="KID230" s="48"/>
      <c r="KIE230" s="48"/>
      <c r="KIF230" s="48"/>
      <c r="KIG230" s="48"/>
      <c r="KIH230" s="48"/>
      <c r="KII230" s="48"/>
      <c r="KIJ230" s="48"/>
      <c r="KIK230" s="48"/>
      <c r="KIL230" s="48"/>
      <c r="KIM230" s="48"/>
      <c r="KIN230" s="48"/>
      <c r="KIO230" s="48"/>
      <c r="KIP230" s="48"/>
      <c r="KIQ230" s="48"/>
      <c r="KIR230" s="48"/>
      <c r="KIS230" s="48"/>
      <c r="KIT230" s="48"/>
      <c r="KIU230" s="48"/>
      <c r="KIV230" s="48"/>
      <c r="KIW230" s="48"/>
      <c r="KIX230" s="48"/>
      <c r="KIY230" s="48"/>
      <c r="KIZ230" s="48"/>
      <c r="KJA230" s="48"/>
      <c r="KJB230" s="48"/>
      <c r="KJC230" s="48"/>
      <c r="KJD230" s="48"/>
      <c r="KJE230" s="48"/>
      <c r="KJF230" s="48"/>
      <c r="KJG230" s="48"/>
      <c r="KJH230" s="48"/>
      <c r="KJI230" s="48"/>
      <c r="KJJ230" s="48"/>
      <c r="KJK230" s="48"/>
      <c r="KJL230" s="48"/>
      <c r="KJM230" s="48"/>
      <c r="KJN230" s="48"/>
      <c r="KJO230" s="48"/>
      <c r="KJP230" s="48"/>
      <c r="KJQ230" s="48"/>
      <c r="KJR230" s="48"/>
      <c r="KJS230" s="48"/>
      <c r="KJT230" s="48"/>
      <c r="KJU230" s="48"/>
      <c r="KJV230" s="48"/>
      <c r="KJW230" s="48"/>
      <c r="KJX230" s="48"/>
      <c r="KJY230" s="48"/>
      <c r="KJZ230" s="48"/>
      <c r="KKA230" s="48"/>
      <c r="KKB230" s="48"/>
      <c r="KKC230" s="48"/>
      <c r="KKD230" s="48"/>
      <c r="KKE230" s="48"/>
      <c r="KKF230" s="48"/>
      <c r="KKG230" s="48"/>
      <c r="KKH230" s="48"/>
      <c r="KKI230" s="48"/>
      <c r="KKJ230" s="48"/>
      <c r="KKK230" s="48"/>
      <c r="KKL230" s="48"/>
      <c r="KKM230" s="48"/>
      <c r="KKN230" s="48"/>
      <c r="KKO230" s="48"/>
      <c r="KKP230" s="48"/>
      <c r="KKQ230" s="48"/>
      <c r="KKR230" s="48"/>
      <c r="KKS230" s="48"/>
      <c r="KKT230" s="48"/>
      <c r="KKU230" s="48"/>
      <c r="KKV230" s="48"/>
      <c r="KKW230" s="48"/>
      <c r="KKX230" s="48"/>
      <c r="KKY230" s="48"/>
      <c r="KKZ230" s="48"/>
      <c r="KLA230" s="48"/>
      <c r="KLB230" s="48"/>
      <c r="KLC230" s="48"/>
      <c r="KLD230" s="48"/>
      <c r="KLE230" s="48"/>
      <c r="KLF230" s="48"/>
      <c r="KLG230" s="48"/>
      <c r="KLH230" s="48"/>
      <c r="KLI230" s="48"/>
      <c r="KLJ230" s="48"/>
      <c r="KLK230" s="48"/>
      <c r="KLL230" s="48"/>
      <c r="KLM230" s="48"/>
      <c r="KLN230" s="48"/>
      <c r="KLO230" s="48"/>
      <c r="KLP230" s="48"/>
      <c r="KLQ230" s="48"/>
      <c r="KLR230" s="48"/>
      <c r="KLS230" s="48"/>
      <c r="KLT230" s="48"/>
      <c r="KLU230" s="48"/>
      <c r="KLV230" s="48"/>
      <c r="KLW230" s="48"/>
      <c r="KLX230" s="48"/>
      <c r="KLY230" s="48"/>
      <c r="KLZ230" s="48"/>
      <c r="KMA230" s="48"/>
      <c r="KMB230" s="48"/>
      <c r="KMC230" s="48"/>
      <c r="KMD230" s="48"/>
      <c r="KME230" s="48"/>
      <c r="KMF230" s="48"/>
      <c r="KMG230" s="48"/>
      <c r="KMH230" s="48"/>
      <c r="KMI230" s="48"/>
      <c r="KMJ230" s="48"/>
      <c r="KMK230" s="48"/>
      <c r="KML230" s="48"/>
      <c r="KMM230" s="48"/>
      <c r="KMN230" s="48"/>
      <c r="KMO230" s="48"/>
      <c r="KMP230" s="48"/>
      <c r="KMQ230" s="48"/>
      <c r="KMR230" s="48"/>
      <c r="KMS230" s="48"/>
      <c r="KMT230" s="48"/>
      <c r="KMU230" s="48"/>
      <c r="KMV230" s="48"/>
      <c r="KMW230" s="48"/>
      <c r="KMX230" s="48"/>
      <c r="KMY230" s="48"/>
      <c r="KMZ230" s="48"/>
      <c r="KNA230" s="48"/>
      <c r="KNB230" s="48"/>
      <c r="KNC230" s="48"/>
      <c r="KND230" s="48"/>
      <c r="KNE230" s="48"/>
      <c r="KNF230" s="48"/>
      <c r="KNG230" s="48"/>
      <c r="KNH230" s="48"/>
      <c r="KNI230" s="48"/>
      <c r="KNJ230" s="48"/>
      <c r="KNK230" s="48"/>
      <c r="KNL230" s="48"/>
      <c r="KNM230" s="48"/>
      <c r="KNN230" s="48"/>
      <c r="KNO230" s="48"/>
      <c r="KNP230" s="48"/>
      <c r="KNQ230" s="48"/>
      <c r="KNR230" s="48"/>
      <c r="KNS230" s="48"/>
      <c r="KNT230" s="48"/>
      <c r="KNU230" s="48"/>
      <c r="KNV230" s="48"/>
      <c r="KNW230" s="48"/>
      <c r="KNX230" s="48"/>
      <c r="KNY230" s="48"/>
      <c r="KNZ230" s="48"/>
      <c r="KOA230" s="48"/>
      <c r="KOB230" s="48"/>
      <c r="KOC230" s="48"/>
      <c r="KOD230" s="48"/>
      <c r="KOE230" s="48"/>
      <c r="KOF230" s="48"/>
      <c r="KOG230" s="48"/>
      <c r="KOH230" s="48"/>
      <c r="KOI230" s="48"/>
      <c r="KOJ230" s="48"/>
      <c r="KOK230" s="48"/>
      <c r="KOL230" s="48"/>
      <c r="KOM230" s="48"/>
      <c r="KON230" s="48"/>
      <c r="KOO230" s="48"/>
      <c r="KOP230" s="48"/>
      <c r="KOQ230" s="48"/>
      <c r="KOR230" s="48"/>
      <c r="KOS230" s="48"/>
      <c r="KOT230" s="48"/>
      <c r="KOU230" s="48"/>
      <c r="KOV230" s="48"/>
      <c r="KOW230" s="48"/>
      <c r="KOX230" s="48"/>
      <c r="KOY230" s="48"/>
      <c r="KOZ230" s="48"/>
      <c r="KPA230" s="48"/>
      <c r="KPB230" s="48"/>
      <c r="KPC230" s="48"/>
      <c r="KPD230" s="48"/>
      <c r="KPE230" s="48"/>
      <c r="KPF230" s="48"/>
      <c r="KPG230" s="48"/>
      <c r="KPH230" s="48"/>
      <c r="KPI230" s="48"/>
      <c r="KPJ230" s="48"/>
      <c r="KPK230" s="48"/>
      <c r="KPL230" s="48"/>
      <c r="KPM230" s="48"/>
      <c r="KPN230" s="48"/>
      <c r="KPO230" s="48"/>
      <c r="KPP230" s="48"/>
      <c r="KPQ230" s="48"/>
      <c r="KPR230" s="48"/>
      <c r="KPS230" s="48"/>
      <c r="KPT230" s="48"/>
      <c r="KPU230" s="48"/>
      <c r="KPV230" s="48"/>
      <c r="KPW230" s="48"/>
      <c r="KPX230" s="48"/>
      <c r="KPY230" s="48"/>
      <c r="KPZ230" s="48"/>
      <c r="KQA230" s="48"/>
      <c r="KQB230" s="48"/>
      <c r="KQC230" s="48"/>
      <c r="KQD230" s="48"/>
      <c r="KQE230" s="48"/>
      <c r="KQF230" s="48"/>
      <c r="KQG230" s="48"/>
      <c r="KQH230" s="48"/>
      <c r="KQI230" s="48"/>
      <c r="KQJ230" s="48"/>
      <c r="KQK230" s="48"/>
      <c r="KQL230" s="48"/>
      <c r="KQM230" s="48"/>
      <c r="KQN230" s="48"/>
      <c r="KQO230" s="48"/>
      <c r="KQP230" s="48"/>
      <c r="KQQ230" s="48"/>
      <c r="KQR230" s="48"/>
      <c r="KQS230" s="48"/>
      <c r="KQT230" s="48"/>
      <c r="KQU230" s="48"/>
      <c r="KQV230" s="48"/>
      <c r="KQW230" s="48"/>
      <c r="KQX230" s="48"/>
      <c r="KQY230" s="48"/>
      <c r="KQZ230" s="48"/>
      <c r="KRA230" s="48"/>
      <c r="KRB230" s="48"/>
      <c r="KRC230" s="48"/>
      <c r="KRD230" s="48"/>
      <c r="KRE230" s="48"/>
      <c r="KRF230" s="48"/>
      <c r="KRG230" s="48"/>
      <c r="KRH230" s="48"/>
      <c r="KRI230" s="48"/>
      <c r="KRJ230" s="48"/>
      <c r="KRK230" s="48"/>
      <c r="KRL230" s="48"/>
      <c r="KRM230" s="48"/>
      <c r="KRN230" s="48"/>
      <c r="KRO230" s="48"/>
      <c r="KRP230" s="48"/>
      <c r="KRQ230" s="48"/>
      <c r="KRR230" s="48"/>
      <c r="KRS230" s="48"/>
      <c r="KRT230" s="48"/>
      <c r="KRU230" s="48"/>
      <c r="KRV230" s="48"/>
      <c r="KRW230" s="48"/>
      <c r="KRX230" s="48"/>
      <c r="KRY230" s="48"/>
      <c r="KRZ230" s="48"/>
      <c r="KSA230" s="48"/>
      <c r="KSB230" s="48"/>
      <c r="KSC230" s="48"/>
      <c r="KSD230" s="48"/>
      <c r="KSE230" s="48"/>
      <c r="KSF230" s="48"/>
      <c r="KSG230" s="48"/>
      <c r="KSH230" s="48"/>
      <c r="KSI230" s="48"/>
      <c r="KSJ230" s="48"/>
      <c r="KSK230" s="48"/>
      <c r="KSL230" s="48"/>
      <c r="KSM230" s="48"/>
      <c r="KSN230" s="48"/>
      <c r="KSO230" s="48"/>
      <c r="KSP230" s="48"/>
      <c r="KSQ230" s="48"/>
      <c r="KSR230" s="48"/>
      <c r="KSS230" s="48"/>
      <c r="KST230" s="48"/>
      <c r="KSU230" s="48"/>
      <c r="KSV230" s="48"/>
      <c r="KSW230" s="48"/>
      <c r="KSX230" s="48"/>
      <c r="KSY230" s="48"/>
      <c r="KSZ230" s="48"/>
      <c r="KTA230" s="48"/>
      <c r="KTB230" s="48"/>
      <c r="KTC230" s="48"/>
      <c r="KTD230" s="48"/>
      <c r="KTE230" s="48"/>
      <c r="KTF230" s="48"/>
      <c r="KTG230" s="48"/>
      <c r="KTH230" s="48"/>
      <c r="KTI230" s="48"/>
      <c r="KTJ230" s="48"/>
      <c r="KTK230" s="48"/>
      <c r="KTL230" s="48"/>
      <c r="KTM230" s="48"/>
      <c r="KTN230" s="48"/>
      <c r="KTO230" s="48"/>
      <c r="KTP230" s="48"/>
      <c r="KTQ230" s="48"/>
      <c r="KTR230" s="48"/>
      <c r="KTS230" s="48"/>
      <c r="KTT230" s="48"/>
      <c r="KTU230" s="48"/>
      <c r="KTV230" s="48"/>
      <c r="KTW230" s="48"/>
      <c r="KTX230" s="48"/>
      <c r="KTY230" s="48"/>
      <c r="KTZ230" s="48"/>
      <c r="KUA230" s="48"/>
      <c r="KUB230" s="48"/>
      <c r="KUC230" s="48"/>
      <c r="KUD230" s="48"/>
      <c r="KUE230" s="48"/>
      <c r="KUF230" s="48"/>
      <c r="KUG230" s="48"/>
      <c r="KUH230" s="48"/>
      <c r="KUI230" s="48"/>
      <c r="KUJ230" s="48"/>
      <c r="KUK230" s="48"/>
      <c r="KUL230" s="48"/>
      <c r="KUM230" s="48"/>
      <c r="KUN230" s="48"/>
      <c r="KUO230" s="48"/>
      <c r="KUP230" s="48"/>
      <c r="KUQ230" s="48"/>
      <c r="KUR230" s="48"/>
      <c r="KUS230" s="48"/>
      <c r="KUT230" s="48"/>
      <c r="KUU230" s="48"/>
      <c r="KUV230" s="48"/>
      <c r="KUW230" s="48"/>
      <c r="KUX230" s="48"/>
      <c r="KUY230" s="48"/>
      <c r="KUZ230" s="48"/>
      <c r="KVA230" s="48"/>
      <c r="KVB230" s="48"/>
      <c r="KVC230" s="48"/>
      <c r="KVD230" s="48"/>
      <c r="KVE230" s="48"/>
      <c r="KVF230" s="48"/>
      <c r="KVG230" s="48"/>
      <c r="KVH230" s="48"/>
      <c r="KVI230" s="48"/>
      <c r="KVJ230" s="48"/>
      <c r="KVK230" s="48"/>
      <c r="KVL230" s="48"/>
      <c r="KVM230" s="48"/>
      <c r="KVN230" s="48"/>
      <c r="KVO230" s="48"/>
      <c r="KVP230" s="48"/>
      <c r="KVQ230" s="48"/>
      <c r="KVR230" s="48"/>
      <c r="KVS230" s="48"/>
      <c r="KVT230" s="48"/>
      <c r="KVU230" s="48"/>
      <c r="KVV230" s="48"/>
      <c r="KVW230" s="48"/>
      <c r="KVX230" s="48"/>
      <c r="KVY230" s="48"/>
      <c r="KVZ230" s="48"/>
      <c r="KWA230" s="48"/>
      <c r="KWB230" s="48"/>
      <c r="KWC230" s="48"/>
      <c r="KWD230" s="48"/>
      <c r="KWE230" s="48"/>
      <c r="KWF230" s="48"/>
      <c r="KWG230" s="48"/>
      <c r="KWH230" s="48"/>
      <c r="KWI230" s="48"/>
      <c r="KWJ230" s="48"/>
      <c r="KWK230" s="48"/>
      <c r="KWL230" s="48"/>
      <c r="KWM230" s="48"/>
      <c r="KWN230" s="48"/>
      <c r="KWO230" s="48"/>
      <c r="KWP230" s="48"/>
      <c r="KWQ230" s="48"/>
      <c r="KWR230" s="48"/>
      <c r="KWS230" s="48"/>
      <c r="KWT230" s="48"/>
      <c r="KWU230" s="48"/>
      <c r="KWV230" s="48"/>
      <c r="KWW230" s="48"/>
      <c r="KWX230" s="48"/>
      <c r="KWY230" s="48"/>
      <c r="KWZ230" s="48"/>
      <c r="KXA230" s="48"/>
      <c r="KXB230" s="48"/>
      <c r="KXC230" s="48"/>
      <c r="KXD230" s="48"/>
      <c r="KXE230" s="48"/>
      <c r="KXF230" s="48"/>
      <c r="KXG230" s="48"/>
      <c r="KXH230" s="48"/>
      <c r="KXI230" s="48"/>
      <c r="KXJ230" s="48"/>
      <c r="KXK230" s="48"/>
      <c r="KXL230" s="48"/>
      <c r="KXM230" s="48"/>
      <c r="KXN230" s="48"/>
      <c r="KXO230" s="48"/>
      <c r="KXP230" s="48"/>
      <c r="KXQ230" s="48"/>
      <c r="KXR230" s="48"/>
      <c r="KXS230" s="48"/>
      <c r="KXT230" s="48"/>
      <c r="KXU230" s="48"/>
      <c r="KXV230" s="48"/>
      <c r="KXW230" s="48"/>
      <c r="KXX230" s="48"/>
      <c r="KXY230" s="48"/>
      <c r="KXZ230" s="48"/>
      <c r="KYA230" s="48"/>
      <c r="KYB230" s="48"/>
      <c r="KYC230" s="48"/>
      <c r="KYD230" s="48"/>
      <c r="KYE230" s="48"/>
      <c r="KYF230" s="48"/>
      <c r="KYG230" s="48"/>
      <c r="KYH230" s="48"/>
      <c r="KYI230" s="48"/>
      <c r="KYJ230" s="48"/>
      <c r="KYK230" s="48"/>
      <c r="KYL230" s="48"/>
      <c r="KYM230" s="48"/>
      <c r="KYN230" s="48"/>
      <c r="KYO230" s="48"/>
      <c r="KYP230" s="48"/>
      <c r="KYQ230" s="48"/>
      <c r="KYR230" s="48"/>
      <c r="KYS230" s="48"/>
      <c r="KYT230" s="48"/>
      <c r="KYU230" s="48"/>
      <c r="KYV230" s="48"/>
      <c r="KYW230" s="48"/>
      <c r="KYX230" s="48"/>
      <c r="KYY230" s="48"/>
      <c r="KYZ230" s="48"/>
      <c r="KZA230" s="48"/>
      <c r="KZB230" s="48"/>
      <c r="KZC230" s="48"/>
      <c r="KZD230" s="48"/>
      <c r="KZE230" s="48"/>
      <c r="KZF230" s="48"/>
      <c r="KZG230" s="48"/>
      <c r="KZH230" s="48"/>
      <c r="KZI230" s="48"/>
      <c r="KZJ230" s="48"/>
      <c r="KZK230" s="48"/>
      <c r="KZL230" s="48"/>
      <c r="KZM230" s="48"/>
      <c r="KZN230" s="48"/>
      <c r="KZO230" s="48"/>
      <c r="KZP230" s="48"/>
      <c r="KZQ230" s="48"/>
      <c r="KZR230" s="48"/>
      <c r="KZS230" s="48"/>
      <c r="KZT230" s="48"/>
      <c r="KZU230" s="48"/>
      <c r="KZV230" s="48"/>
      <c r="KZW230" s="48"/>
      <c r="KZX230" s="48"/>
      <c r="KZY230" s="48"/>
      <c r="KZZ230" s="48"/>
      <c r="LAA230" s="48"/>
      <c r="LAB230" s="48"/>
      <c r="LAC230" s="48"/>
      <c r="LAD230" s="48"/>
      <c r="LAE230" s="48"/>
      <c r="LAF230" s="48"/>
      <c r="LAG230" s="48"/>
      <c r="LAH230" s="48"/>
      <c r="LAI230" s="48"/>
      <c r="LAJ230" s="48"/>
      <c r="LAK230" s="48"/>
      <c r="LAL230" s="48"/>
      <c r="LAM230" s="48"/>
      <c r="LAN230" s="48"/>
      <c r="LAO230" s="48"/>
      <c r="LAP230" s="48"/>
      <c r="LAQ230" s="48"/>
      <c r="LAR230" s="48"/>
      <c r="LAS230" s="48"/>
      <c r="LAT230" s="48"/>
      <c r="LAU230" s="48"/>
      <c r="LAV230" s="48"/>
      <c r="LAW230" s="48"/>
      <c r="LAX230" s="48"/>
      <c r="LAY230" s="48"/>
      <c r="LAZ230" s="48"/>
      <c r="LBA230" s="48"/>
      <c r="LBB230" s="48"/>
      <c r="LBC230" s="48"/>
      <c r="LBD230" s="48"/>
      <c r="LBE230" s="48"/>
      <c r="LBF230" s="48"/>
      <c r="LBG230" s="48"/>
      <c r="LBH230" s="48"/>
      <c r="LBI230" s="48"/>
      <c r="LBJ230" s="48"/>
      <c r="LBK230" s="48"/>
      <c r="LBL230" s="48"/>
      <c r="LBM230" s="48"/>
      <c r="LBN230" s="48"/>
      <c r="LBO230" s="48"/>
      <c r="LBP230" s="48"/>
      <c r="LBQ230" s="48"/>
      <c r="LBR230" s="48"/>
      <c r="LBS230" s="48"/>
      <c r="LBT230" s="48"/>
      <c r="LBU230" s="48"/>
      <c r="LBV230" s="48"/>
      <c r="LBW230" s="48"/>
      <c r="LBX230" s="48"/>
      <c r="LBY230" s="48"/>
      <c r="LBZ230" s="48"/>
      <c r="LCA230" s="48"/>
      <c r="LCB230" s="48"/>
      <c r="LCC230" s="48"/>
      <c r="LCD230" s="48"/>
      <c r="LCE230" s="48"/>
      <c r="LCF230" s="48"/>
      <c r="LCG230" s="48"/>
      <c r="LCH230" s="48"/>
      <c r="LCI230" s="48"/>
      <c r="LCJ230" s="48"/>
      <c r="LCK230" s="48"/>
      <c r="LCL230" s="48"/>
      <c r="LCM230" s="48"/>
      <c r="LCN230" s="48"/>
      <c r="LCO230" s="48"/>
      <c r="LCP230" s="48"/>
      <c r="LCQ230" s="48"/>
      <c r="LCR230" s="48"/>
      <c r="LCS230" s="48"/>
      <c r="LCT230" s="48"/>
      <c r="LCU230" s="48"/>
      <c r="LCV230" s="48"/>
      <c r="LCW230" s="48"/>
      <c r="LCX230" s="48"/>
      <c r="LCY230" s="48"/>
      <c r="LCZ230" s="48"/>
      <c r="LDA230" s="48"/>
      <c r="LDB230" s="48"/>
      <c r="LDC230" s="48"/>
      <c r="LDD230" s="48"/>
      <c r="LDE230" s="48"/>
      <c r="LDF230" s="48"/>
      <c r="LDG230" s="48"/>
      <c r="LDH230" s="48"/>
      <c r="LDI230" s="48"/>
      <c r="LDJ230" s="48"/>
      <c r="LDK230" s="48"/>
      <c r="LDL230" s="48"/>
      <c r="LDM230" s="48"/>
      <c r="LDN230" s="48"/>
      <c r="LDO230" s="48"/>
      <c r="LDP230" s="48"/>
      <c r="LDQ230" s="48"/>
      <c r="LDR230" s="48"/>
      <c r="LDS230" s="48"/>
      <c r="LDT230" s="48"/>
      <c r="LDU230" s="48"/>
      <c r="LDV230" s="48"/>
      <c r="LDW230" s="48"/>
      <c r="LDX230" s="48"/>
      <c r="LDY230" s="48"/>
      <c r="LDZ230" s="48"/>
      <c r="LEA230" s="48"/>
      <c r="LEB230" s="48"/>
      <c r="LEC230" s="48"/>
      <c r="LED230" s="48"/>
      <c r="LEE230" s="48"/>
      <c r="LEF230" s="48"/>
      <c r="LEG230" s="48"/>
      <c r="LEH230" s="48"/>
      <c r="LEI230" s="48"/>
      <c r="LEJ230" s="48"/>
      <c r="LEK230" s="48"/>
      <c r="LEL230" s="48"/>
      <c r="LEM230" s="48"/>
      <c r="LEN230" s="48"/>
      <c r="LEO230" s="48"/>
      <c r="LEP230" s="48"/>
      <c r="LEQ230" s="48"/>
      <c r="LER230" s="48"/>
      <c r="LES230" s="48"/>
      <c r="LET230" s="48"/>
      <c r="LEU230" s="48"/>
      <c r="LEV230" s="48"/>
      <c r="LEW230" s="48"/>
      <c r="LEX230" s="48"/>
      <c r="LEY230" s="48"/>
      <c r="LEZ230" s="48"/>
      <c r="LFA230" s="48"/>
      <c r="LFB230" s="48"/>
      <c r="LFC230" s="48"/>
      <c r="LFD230" s="48"/>
      <c r="LFE230" s="48"/>
      <c r="LFF230" s="48"/>
      <c r="LFG230" s="48"/>
      <c r="LFH230" s="48"/>
      <c r="LFI230" s="48"/>
      <c r="LFJ230" s="48"/>
      <c r="LFK230" s="48"/>
      <c r="LFL230" s="48"/>
      <c r="LFM230" s="48"/>
      <c r="LFN230" s="48"/>
      <c r="LFO230" s="48"/>
      <c r="LFP230" s="48"/>
      <c r="LFQ230" s="48"/>
      <c r="LFR230" s="48"/>
      <c r="LFS230" s="48"/>
      <c r="LFT230" s="48"/>
      <c r="LFU230" s="48"/>
      <c r="LFV230" s="48"/>
      <c r="LFW230" s="48"/>
      <c r="LFX230" s="48"/>
      <c r="LFY230" s="48"/>
      <c r="LFZ230" s="48"/>
      <c r="LGA230" s="48"/>
      <c r="LGB230" s="48"/>
      <c r="LGC230" s="48"/>
      <c r="LGD230" s="48"/>
      <c r="LGE230" s="48"/>
      <c r="LGF230" s="48"/>
      <c r="LGG230" s="48"/>
      <c r="LGH230" s="48"/>
      <c r="LGI230" s="48"/>
      <c r="LGJ230" s="48"/>
      <c r="LGK230" s="48"/>
      <c r="LGL230" s="48"/>
      <c r="LGM230" s="48"/>
      <c r="LGN230" s="48"/>
      <c r="LGO230" s="48"/>
      <c r="LGP230" s="48"/>
      <c r="LGQ230" s="48"/>
      <c r="LGR230" s="48"/>
      <c r="LGS230" s="48"/>
      <c r="LGT230" s="48"/>
      <c r="LGU230" s="48"/>
      <c r="LGV230" s="48"/>
      <c r="LGW230" s="48"/>
      <c r="LGX230" s="48"/>
      <c r="LGY230" s="48"/>
      <c r="LGZ230" s="48"/>
      <c r="LHA230" s="48"/>
      <c r="LHB230" s="48"/>
      <c r="LHC230" s="48"/>
      <c r="LHD230" s="48"/>
      <c r="LHE230" s="48"/>
      <c r="LHF230" s="48"/>
      <c r="LHG230" s="48"/>
      <c r="LHH230" s="48"/>
      <c r="LHI230" s="48"/>
      <c r="LHJ230" s="48"/>
      <c r="LHK230" s="48"/>
      <c r="LHL230" s="48"/>
      <c r="LHM230" s="48"/>
      <c r="LHN230" s="48"/>
      <c r="LHO230" s="48"/>
      <c r="LHP230" s="48"/>
      <c r="LHQ230" s="48"/>
      <c r="LHR230" s="48"/>
      <c r="LHS230" s="48"/>
      <c r="LHT230" s="48"/>
      <c r="LHU230" s="48"/>
      <c r="LHV230" s="48"/>
      <c r="LHW230" s="48"/>
      <c r="LHX230" s="48"/>
      <c r="LHY230" s="48"/>
      <c r="LHZ230" s="48"/>
      <c r="LIA230" s="48"/>
      <c r="LIB230" s="48"/>
      <c r="LIC230" s="48"/>
      <c r="LID230" s="48"/>
      <c r="LIE230" s="48"/>
      <c r="LIF230" s="48"/>
      <c r="LIG230" s="48"/>
      <c r="LIH230" s="48"/>
      <c r="LII230" s="48"/>
      <c r="LIJ230" s="48"/>
      <c r="LIK230" s="48"/>
      <c r="LIL230" s="48"/>
      <c r="LIM230" s="48"/>
      <c r="LIN230" s="48"/>
      <c r="LIO230" s="48"/>
      <c r="LIP230" s="48"/>
      <c r="LIQ230" s="48"/>
      <c r="LIR230" s="48"/>
      <c r="LIS230" s="48"/>
      <c r="LIT230" s="48"/>
      <c r="LIU230" s="48"/>
      <c r="LIV230" s="48"/>
      <c r="LIW230" s="48"/>
      <c r="LIX230" s="48"/>
      <c r="LIY230" s="48"/>
      <c r="LIZ230" s="48"/>
      <c r="LJA230" s="48"/>
      <c r="LJB230" s="48"/>
      <c r="LJC230" s="48"/>
      <c r="LJD230" s="48"/>
      <c r="LJE230" s="48"/>
      <c r="LJF230" s="48"/>
      <c r="LJG230" s="48"/>
      <c r="LJH230" s="48"/>
      <c r="LJI230" s="48"/>
      <c r="LJJ230" s="48"/>
      <c r="LJK230" s="48"/>
      <c r="LJL230" s="48"/>
      <c r="LJM230" s="48"/>
      <c r="LJN230" s="48"/>
      <c r="LJO230" s="48"/>
      <c r="LJP230" s="48"/>
      <c r="LJQ230" s="48"/>
      <c r="LJR230" s="48"/>
      <c r="LJS230" s="48"/>
      <c r="LJT230" s="48"/>
      <c r="LJU230" s="48"/>
      <c r="LJV230" s="48"/>
      <c r="LJW230" s="48"/>
      <c r="LJX230" s="48"/>
      <c r="LJY230" s="48"/>
      <c r="LJZ230" s="48"/>
      <c r="LKA230" s="48"/>
      <c r="LKB230" s="48"/>
      <c r="LKC230" s="48"/>
      <c r="LKD230" s="48"/>
      <c r="LKE230" s="48"/>
      <c r="LKF230" s="48"/>
      <c r="LKG230" s="48"/>
      <c r="LKH230" s="48"/>
      <c r="LKI230" s="48"/>
      <c r="LKJ230" s="48"/>
      <c r="LKK230" s="48"/>
      <c r="LKL230" s="48"/>
      <c r="LKM230" s="48"/>
      <c r="LKN230" s="48"/>
      <c r="LKO230" s="48"/>
      <c r="LKP230" s="48"/>
      <c r="LKQ230" s="48"/>
      <c r="LKR230" s="48"/>
      <c r="LKS230" s="48"/>
      <c r="LKT230" s="48"/>
      <c r="LKU230" s="48"/>
      <c r="LKV230" s="48"/>
      <c r="LKW230" s="48"/>
      <c r="LKX230" s="48"/>
      <c r="LKY230" s="48"/>
      <c r="LKZ230" s="48"/>
      <c r="LLA230" s="48"/>
      <c r="LLB230" s="48"/>
      <c r="LLC230" s="48"/>
      <c r="LLD230" s="48"/>
      <c r="LLE230" s="48"/>
      <c r="LLF230" s="48"/>
      <c r="LLG230" s="48"/>
      <c r="LLH230" s="48"/>
      <c r="LLI230" s="48"/>
      <c r="LLJ230" s="48"/>
      <c r="LLK230" s="48"/>
      <c r="LLL230" s="48"/>
      <c r="LLM230" s="48"/>
      <c r="LLN230" s="48"/>
      <c r="LLO230" s="48"/>
      <c r="LLP230" s="48"/>
      <c r="LLQ230" s="48"/>
      <c r="LLR230" s="48"/>
      <c r="LLS230" s="48"/>
      <c r="LLT230" s="48"/>
      <c r="LLU230" s="48"/>
      <c r="LLV230" s="48"/>
      <c r="LLW230" s="48"/>
      <c r="LLX230" s="48"/>
      <c r="LLY230" s="48"/>
      <c r="LLZ230" s="48"/>
      <c r="LMA230" s="48"/>
      <c r="LMB230" s="48"/>
      <c r="LMC230" s="48"/>
      <c r="LMD230" s="48"/>
      <c r="LME230" s="48"/>
      <c r="LMF230" s="48"/>
      <c r="LMG230" s="48"/>
      <c r="LMH230" s="48"/>
      <c r="LMI230" s="48"/>
      <c r="LMJ230" s="48"/>
      <c r="LMK230" s="48"/>
      <c r="LML230" s="48"/>
      <c r="LMM230" s="48"/>
      <c r="LMN230" s="48"/>
      <c r="LMO230" s="48"/>
      <c r="LMP230" s="48"/>
      <c r="LMQ230" s="48"/>
      <c r="LMR230" s="48"/>
      <c r="LMS230" s="48"/>
      <c r="LMT230" s="48"/>
      <c r="LMU230" s="48"/>
      <c r="LMV230" s="48"/>
      <c r="LMW230" s="48"/>
      <c r="LMX230" s="48"/>
      <c r="LMY230" s="48"/>
      <c r="LMZ230" s="48"/>
      <c r="LNA230" s="48"/>
      <c r="LNB230" s="48"/>
      <c r="LNC230" s="48"/>
      <c r="LND230" s="48"/>
      <c r="LNE230" s="48"/>
      <c r="LNF230" s="48"/>
      <c r="LNG230" s="48"/>
      <c r="LNH230" s="48"/>
      <c r="LNI230" s="48"/>
      <c r="LNJ230" s="48"/>
      <c r="LNK230" s="48"/>
      <c r="LNL230" s="48"/>
      <c r="LNM230" s="48"/>
      <c r="LNN230" s="48"/>
      <c r="LNO230" s="48"/>
      <c r="LNP230" s="48"/>
      <c r="LNQ230" s="48"/>
      <c r="LNR230" s="48"/>
      <c r="LNS230" s="48"/>
      <c r="LNT230" s="48"/>
      <c r="LNU230" s="48"/>
      <c r="LNV230" s="48"/>
      <c r="LNW230" s="48"/>
      <c r="LNX230" s="48"/>
      <c r="LNY230" s="48"/>
      <c r="LNZ230" s="48"/>
      <c r="LOA230" s="48"/>
      <c r="LOB230" s="48"/>
      <c r="LOC230" s="48"/>
      <c r="LOD230" s="48"/>
      <c r="LOE230" s="48"/>
      <c r="LOF230" s="48"/>
      <c r="LOG230" s="48"/>
      <c r="LOH230" s="48"/>
      <c r="LOI230" s="48"/>
      <c r="LOJ230" s="48"/>
      <c r="LOK230" s="48"/>
      <c r="LOL230" s="48"/>
      <c r="LOM230" s="48"/>
      <c r="LON230" s="48"/>
      <c r="LOO230" s="48"/>
      <c r="LOP230" s="48"/>
      <c r="LOQ230" s="48"/>
      <c r="LOR230" s="48"/>
      <c r="LOS230" s="48"/>
      <c r="LOT230" s="48"/>
      <c r="LOU230" s="48"/>
      <c r="LOV230" s="48"/>
      <c r="LOW230" s="48"/>
      <c r="LOX230" s="48"/>
      <c r="LOY230" s="48"/>
      <c r="LOZ230" s="48"/>
      <c r="LPA230" s="48"/>
      <c r="LPB230" s="48"/>
      <c r="LPC230" s="48"/>
      <c r="LPD230" s="48"/>
      <c r="LPE230" s="48"/>
      <c r="LPF230" s="48"/>
      <c r="LPG230" s="48"/>
      <c r="LPH230" s="48"/>
      <c r="LPI230" s="48"/>
      <c r="LPJ230" s="48"/>
      <c r="LPK230" s="48"/>
      <c r="LPL230" s="48"/>
      <c r="LPM230" s="48"/>
      <c r="LPN230" s="48"/>
      <c r="LPO230" s="48"/>
      <c r="LPP230" s="48"/>
      <c r="LPQ230" s="48"/>
      <c r="LPR230" s="48"/>
      <c r="LPS230" s="48"/>
      <c r="LPT230" s="48"/>
      <c r="LPU230" s="48"/>
      <c r="LPV230" s="48"/>
      <c r="LPW230" s="48"/>
      <c r="LPX230" s="48"/>
      <c r="LPY230" s="48"/>
      <c r="LPZ230" s="48"/>
      <c r="LQA230" s="48"/>
      <c r="LQB230" s="48"/>
      <c r="LQC230" s="48"/>
      <c r="LQD230" s="48"/>
      <c r="LQE230" s="48"/>
      <c r="LQF230" s="48"/>
      <c r="LQG230" s="48"/>
      <c r="LQH230" s="48"/>
      <c r="LQI230" s="48"/>
      <c r="LQJ230" s="48"/>
      <c r="LQK230" s="48"/>
      <c r="LQL230" s="48"/>
      <c r="LQM230" s="48"/>
      <c r="LQN230" s="48"/>
      <c r="LQO230" s="48"/>
      <c r="LQP230" s="48"/>
      <c r="LQQ230" s="48"/>
      <c r="LQR230" s="48"/>
      <c r="LQS230" s="48"/>
      <c r="LQT230" s="48"/>
      <c r="LQU230" s="48"/>
      <c r="LQV230" s="48"/>
      <c r="LQW230" s="48"/>
      <c r="LQX230" s="48"/>
      <c r="LQY230" s="48"/>
      <c r="LQZ230" s="48"/>
      <c r="LRA230" s="48"/>
      <c r="LRB230" s="48"/>
      <c r="LRC230" s="48"/>
      <c r="LRD230" s="48"/>
      <c r="LRE230" s="48"/>
      <c r="LRF230" s="48"/>
      <c r="LRG230" s="48"/>
      <c r="LRH230" s="48"/>
      <c r="LRI230" s="48"/>
      <c r="LRJ230" s="48"/>
      <c r="LRK230" s="48"/>
      <c r="LRL230" s="48"/>
      <c r="LRM230" s="48"/>
      <c r="LRN230" s="48"/>
      <c r="LRO230" s="48"/>
      <c r="LRP230" s="48"/>
      <c r="LRQ230" s="48"/>
      <c r="LRR230" s="48"/>
      <c r="LRS230" s="48"/>
      <c r="LRT230" s="48"/>
      <c r="LRU230" s="48"/>
      <c r="LRV230" s="48"/>
      <c r="LRW230" s="48"/>
      <c r="LRX230" s="48"/>
      <c r="LRY230" s="48"/>
      <c r="LRZ230" s="48"/>
      <c r="LSA230" s="48"/>
      <c r="LSB230" s="48"/>
      <c r="LSC230" s="48"/>
      <c r="LSD230" s="48"/>
      <c r="LSE230" s="48"/>
      <c r="LSF230" s="48"/>
      <c r="LSG230" s="48"/>
      <c r="LSH230" s="48"/>
      <c r="LSI230" s="48"/>
      <c r="LSJ230" s="48"/>
      <c r="LSK230" s="48"/>
      <c r="LSL230" s="48"/>
      <c r="LSM230" s="48"/>
      <c r="LSN230" s="48"/>
      <c r="LSO230" s="48"/>
      <c r="LSP230" s="48"/>
      <c r="LSQ230" s="48"/>
      <c r="LSR230" s="48"/>
      <c r="LSS230" s="48"/>
      <c r="LST230" s="48"/>
      <c r="LSU230" s="48"/>
      <c r="LSV230" s="48"/>
      <c r="LSW230" s="48"/>
      <c r="LSX230" s="48"/>
      <c r="LSY230" s="48"/>
      <c r="LSZ230" s="48"/>
      <c r="LTA230" s="48"/>
      <c r="LTB230" s="48"/>
      <c r="LTC230" s="48"/>
      <c r="LTD230" s="48"/>
      <c r="LTE230" s="48"/>
      <c r="LTF230" s="48"/>
      <c r="LTG230" s="48"/>
      <c r="LTH230" s="48"/>
      <c r="LTI230" s="48"/>
      <c r="LTJ230" s="48"/>
      <c r="LTK230" s="48"/>
      <c r="LTL230" s="48"/>
      <c r="LTM230" s="48"/>
      <c r="LTN230" s="48"/>
      <c r="LTO230" s="48"/>
      <c r="LTP230" s="48"/>
      <c r="LTQ230" s="48"/>
      <c r="LTR230" s="48"/>
      <c r="LTS230" s="48"/>
      <c r="LTT230" s="48"/>
      <c r="LTU230" s="48"/>
      <c r="LTV230" s="48"/>
      <c r="LTW230" s="48"/>
      <c r="LTX230" s="48"/>
      <c r="LTY230" s="48"/>
      <c r="LTZ230" s="48"/>
      <c r="LUA230" s="48"/>
      <c r="LUB230" s="48"/>
      <c r="LUC230" s="48"/>
      <c r="LUD230" s="48"/>
      <c r="LUE230" s="48"/>
      <c r="LUF230" s="48"/>
      <c r="LUG230" s="48"/>
      <c r="LUH230" s="48"/>
      <c r="LUI230" s="48"/>
      <c r="LUJ230" s="48"/>
      <c r="LUK230" s="48"/>
      <c r="LUL230" s="48"/>
      <c r="LUM230" s="48"/>
      <c r="LUN230" s="48"/>
      <c r="LUO230" s="48"/>
      <c r="LUP230" s="48"/>
      <c r="LUQ230" s="48"/>
      <c r="LUR230" s="48"/>
      <c r="LUS230" s="48"/>
      <c r="LUT230" s="48"/>
      <c r="LUU230" s="48"/>
      <c r="LUV230" s="48"/>
      <c r="LUW230" s="48"/>
      <c r="LUX230" s="48"/>
      <c r="LUY230" s="48"/>
      <c r="LUZ230" s="48"/>
      <c r="LVA230" s="48"/>
      <c r="LVB230" s="48"/>
      <c r="LVC230" s="48"/>
      <c r="LVD230" s="48"/>
      <c r="LVE230" s="48"/>
      <c r="LVF230" s="48"/>
      <c r="LVG230" s="48"/>
      <c r="LVH230" s="48"/>
      <c r="LVI230" s="48"/>
      <c r="LVJ230" s="48"/>
      <c r="LVK230" s="48"/>
      <c r="LVL230" s="48"/>
      <c r="LVM230" s="48"/>
      <c r="LVN230" s="48"/>
      <c r="LVO230" s="48"/>
      <c r="LVP230" s="48"/>
      <c r="LVQ230" s="48"/>
      <c r="LVR230" s="48"/>
      <c r="LVS230" s="48"/>
      <c r="LVT230" s="48"/>
      <c r="LVU230" s="48"/>
      <c r="LVV230" s="48"/>
      <c r="LVW230" s="48"/>
      <c r="LVX230" s="48"/>
      <c r="LVY230" s="48"/>
      <c r="LVZ230" s="48"/>
      <c r="LWA230" s="48"/>
      <c r="LWB230" s="48"/>
      <c r="LWC230" s="48"/>
      <c r="LWD230" s="48"/>
      <c r="LWE230" s="48"/>
      <c r="LWF230" s="48"/>
      <c r="LWG230" s="48"/>
      <c r="LWH230" s="48"/>
      <c r="LWI230" s="48"/>
      <c r="LWJ230" s="48"/>
      <c r="LWK230" s="48"/>
      <c r="LWL230" s="48"/>
      <c r="LWM230" s="48"/>
      <c r="LWN230" s="48"/>
      <c r="LWO230" s="48"/>
      <c r="LWP230" s="48"/>
      <c r="LWQ230" s="48"/>
      <c r="LWR230" s="48"/>
      <c r="LWS230" s="48"/>
      <c r="LWT230" s="48"/>
      <c r="LWU230" s="48"/>
      <c r="LWV230" s="48"/>
      <c r="LWW230" s="48"/>
      <c r="LWX230" s="48"/>
      <c r="LWY230" s="48"/>
      <c r="LWZ230" s="48"/>
      <c r="LXA230" s="48"/>
      <c r="LXB230" s="48"/>
      <c r="LXC230" s="48"/>
      <c r="LXD230" s="48"/>
      <c r="LXE230" s="48"/>
      <c r="LXF230" s="48"/>
      <c r="LXG230" s="48"/>
      <c r="LXH230" s="48"/>
      <c r="LXI230" s="48"/>
      <c r="LXJ230" s="48"/>
      <c r="LXK230" s="48"/>
      <c r="LXL230" s="48"/>
      <c r="LXM230" s="48"/>
      <c r="LXN230" s="48"/>
      <c r="LXO230" s="48"/>
      <c r="LXP230" s="48"/>
      <c r="LXQ230" s="48"/>
      <c r="LXR230" s="48"/>
      <c r="LXS230" s="48"/>
      <c r="LXT230" s="48"/>
      <c r="LXU230" s="48"/>
      <c r="LXV230" s="48"/>
      <c r="LXW230" s="48"/>
      <c r="LXX230" s="48"/>
      <c r="LXY230" s="48"/>
      <c r="LXZ230" s="48"/>
      <c r="LYA230" s="48"/>
      <c r="LYB230" s="48"/>
      <c r="LYC230" s="48"/>
      <c r="LYD230" s="48"/>
      <c r="LYE230" s="48"/>
      <c r="LYF230" s="48"/>
      <c r="LYG230" s="48"/>
      <c r="LYH230" s="48"/>
      <c r="LYI230" s="48"/>
      <c r="LYJ230" s="48"/>
      <c r="LYK230" s="48"/>
      <c r="LYL230" s="48"/>
      <c r="LYM230" s="48"/>
      <c r="LYN230" s="48"/>
      <c r="LYO230" s="48"/>
      <c r="LYP230" s="48"/>
      <c r="LYQ230" s="48"/>
      <c r="LYR230" s="48"/>
      <c r="LYS230" s="48"/>
      <c r="LYT230" s="48"/>
      <c r="LYU230" s="48"/>
      <c r="LYV230" s="48"/>
      <c r="LYW230" s="48"/>
      <c r="LYX230" s="48"/>
      <c r="LYY230" s="48"/>
      <c r="LYZ230" s="48"/>
      <c r="LZA230" s="48"/>
      <c r="LZB230" s="48"/>
      <c r="LZC230" s="48"/>
      <c r="LZD230" s="48"/>
      <c r="LZE230" s="48"/>
      <c r="LZF230" s="48"/>
      <c r="LZG230" s="48"/>
      <c r="LZH230" s="48"/>
      <c r="LZI230" s="48"/>
      <c r="LZJ230" s="48"/>
      <c r="LZK230" s="48"/>
      <c r="LZL230" s="48"/>
      <c r="LZM230" s="48"/>
      <c r="LZN230" s="48"/>
      <c r="LZO230" s="48"/>
      <c r="LZP230" s="48"/>
      <c r="LZQ230" s="48"/>
      <c r="LZR230" s="48"/>
      <c r="LZS230" s="48"/>
      <c r="LZT230" s="48"/>
      <c r="LZU230" s="48"/>
      <c r="LZV230" s="48"/>
      <c r="LZW230" s="48"/>
      <c r="LZX230" s="48"/>
      <c r="LZY230" s="48"/>
      <c r="LZZ230" s="48"/>
      <c r="MAA230" s="48"/>
      <c r="MAB230" s="48"/>
      <c r="MAC230" s="48"/>
      <c r="MAD230" s="48"/>
      <c r="MAE230" s="48"/>
      <c r="MAF230" s="48"/>
      <c r="MAG230" s="48"/>
      <c r="MAH230" s="48"/>
      <c r="MAI230" s="48"/>
      <c r="MAJ230" s="48"/>
      <c r="MAK230" s="48"/>
      <c r="MAL230" s="48"/>
      <c r="MAM230" s="48"/>
      <c r="MAN230" s="48"/>
      <c r="MAO230" s="48"/>
      <c r="MAP230" s="48"/>
      <c r="MAQ230" s="48"/>
      <c r="MAR230" s="48"/>
      <c r="MAS230" s="48"/>
      <c r="MAT230" s="48"/>
      <c r="MAU230" s="48"/>
      <c r="MAV230" s="48"/>
      <c r="MAW230" s="48"/>
      <c r="MAX230" s="48"/>
      <c r="MAY230" s="48"/>
      <c r="MAZ230" s="48"/>
      <c r="MBA230" s="48"/>
      <c r="MBB230" s="48"/>
      <c r="MBC230" s="48"/>
      <c r="MBD230" s="48"/>
      <c r="MBE230" s="48"/>
      <c r="MBF230" s="48"/>
      <c r="MBG230" s="48"/>
      <c r="MBH230" s="48"/>
      <c r="MBI230" s="48"/>
      <c r="MBJ230" s="48"/>
      <c r="MBK230" s="48"/>
      <c r="MBL230" s="48"/>
      <c r="MBM230" s="48"/>
      <c r="MBN230" s="48"/>
      <c r="MBO230" s="48"/>
      <c r="MBP230" s="48"/>
      <c r="MBQ230" s="48"/>
      <c r="MBR230" s="48"/>
      <c r="MBS230" s="48"/>
      <c r="MBT230" s="48"/>
      <c r="MBU230" s="48"/>
      <c r="MBV230" s="48"/>
      <c r="MBW230" s="48"/>
      <c r="MBX230" s="48"/>
      <c r="MBY230" s="48"/>
      <c r="MBZ230" s="48"/>
      <c r="MCA230" s="48"/>
      <c r="MCB230" s="48"/>
      <c r="MCC230" s="48"/>
      <c r="MCD230" s="48"/>
      <c r="MCE230" s="48"/>
      <c r="MCF230" s="48"/>
      <c r="MCG230" s="48"/>
      <c r="MCH230" s="48"/>
      <c r="MCI230" s="48"/>
      <c r="MCJ230" s="48"/>
      <c r="MCK230" s="48"/>
      <c r="MCL230" s="48"/>
      <c r="MCM230" s="48"/>
      <c r="MCN230" s="48"/>
      <c r="MCO230" s="48"/>
      <c r="MCP230" s="48"/>
      <c r="MCQ230" s="48"/>
      <c r="MCR230" s="48"/>
      <c r="MCS230" s="48"/>
      <c r="MCT230" s="48"/>
      <c r="MCU230" s="48"/>
      <c r="MCV230" s="48"/>
      <c r="MCW230" s="48"/>
      <c r="MCX230" s="48"/>
      <c r="MCY230" s="48"/>
      <c r="MCZ230" s="48"/>
      <c r="MDA230" s="48"/>
      <c r="MDB230" s="48"/>
      <c r="MDC230" s="48"/>
      <c r="MDD230" s="48"/>
      <c r="MDE230" s="48"/>
      <c r="MDF230" s="48"/>
      <c r="MDG230" s="48"/>
      <c r="MDH230" s="48"/>
      <c r="MDI230" s="48"/>
      <c r="MDJ230" s="48"/>
      <c r="MDK230" s="48"/>
      <c r="MDL230" s="48"/>
      <c r="MDM230" s="48"/>
      <c r="MDN230" s="48"/>
      <c r="MDO230" s="48"/>
      <c r="MDP230" s="48"/>
      <c r="MDQ230" s="48"/>
      <c r="MDR230" s="48"/>
      <c r="MDS230" s="48"/>
      <c r="MDT230" s="48"/>
      <c r="MDU230" s="48"/>
      <c r="MDV230" s="48"/>
      <c r="MDW230" s="48"/>
      <c r="MDX230" s="48"/>
      <c r="MDY230" s="48"/>
      <c r="MDZ230" s="48"/>
      <c r="MEA230" s="48"/>
      <c r="MEB230" s="48"/>
      <c r="MEC230" s="48"/>
      <c r="MED230" s="48"/>
      <c r="MEE230" s="48"/>
      <c r="MEF230" s="48"/>
      <c r="MEG230" s="48"/>
      <c r="MEH230" s="48"/>
      <c r="MEI230" s="48"/>
      <c r="MEJ230" s="48"/>
      <c r="MEK230" s="48"/>
      <c r="MEL230" s="48"/>
      <c r="MEM230" s="48"/>
      <c r="MEN230" s="48"/>
      <c r="MEO230" s="48"/>
      <c r="MEP230" s="48"/>
      <c r="MEQ230" s="48"/>
      <c r="MER230" s="48"/>
      <c r="MES230" s="48"/>
      <c r="MET230" s="48"/>
      <c r="MEU230" s="48"/>
      <c r="MEV230" s="48"/>
      <c r="MEW230" s="48"/>
      <c r="MEX230" s="48"/>
      <c r="MEY230" s="48"/>
      <c r="MEZ230" s="48"/>
      <c r="MFA230" s="48"/>
      <c r="MFB230" s="48"/>
      <c r="MFC230" s="48"/>
      <c r="MFD230" s="48"/>
      <c r="MFE230" s="48"/>
      <c r="MFF230" s="48"/>
      <c r="MFG230" s="48"/>
      <c r="MFH230" s="48"/>
      <c r="MFI230" s="48"/>
      <c r="MFJ230" s="48"/>
      <c r="MFK230" s="48"/>
      <c r="MFL230" s="48"/>
      <c r="MFM230" s="48"/>
      <c r="MFN230" s="48"/>
      <c r="MFO230" s="48"/>
      <c r="MFP230" s="48"/>
      <c r="MFQ230" s="48"/>
      <c r="MFR230" s="48"/>
      <c r="MFS230" s="48"/>
      <c r="MFT230" s="48"/>
      <c r="MFU230" s="48"/>
      <c r="MFV230" s="48"/>
      <c r="MFW230" s="48"/>
      <c r="MFX230" s="48"/>
      <c r="MFY230" s="48"/>
      <c r="MFZ230" s="48"/>
      <c r="MGA230" s="48"/>
      <c r="MGB230" s="48"/>
      <c r="MGC230" s="48"/>
      <c r="MGD230" s="48"/>
      <c r="MGE230" s="48"/>
      <c r="MGF230" s="48"/>
      <c r="MGG230" s="48"/>
      <c r="MGH230" s="48"/>
      <c r="MGI230" s="48"/>
      <c r="MGJ230" s="48"/>
      <c r="MGK230" s="48"/>
      <c r="MGL230" s="48"/>
      <c r="MGM230" s="48"/>
      <c r="MGN230" s="48"/>
      <c r="MGO230" s="48"/>
      <c r="MGP230" s="48"/>
      <c r="MGQ230" s="48"/>
      <c r="MGR230" s="48"/>
      <c r="MGS230" s="48"/>
      <c r="MGT230" s="48"/>
      <c r="MGU230" s="48"/>
      <c r="MGV230" s="48"/>
      <c r="MGW230" s="48"/>
      <c r="MGX230" s="48"/>
      <c r="MGY230" s="48"/>
      <c r="MGZ230" s="48"/>
      <c r="MHA230" s="48"/>
      <c r="MHB230" s="48"/>
      <c r="MHC230" s="48"/>
      <c r="MHD230" s="48"/>
      <c r="MHE230" s="48"/>
      <c r="MHF230" s="48"/>
      <c r="MHG230" s="48"/>
      <c r="MHH230" s="48"/>
      <c r="MHI230" s="48"/>
      <c r="MHJ230" s="48"/>
      <c r="MHK230" s="48"/>
      <c r="MHL230" s="48"/>
      <c r="MHM230" s="48"/>
      <c r="MHN230" s="48"/>
      <c r="MHO230" s="48"/>
      <c r="MHP230" s="48"/>
      <c r="MHQ230" s="48"/>
      <c r="MHR230" s="48"/>
      <c r="MHS230" s="48"/>
      <c r="MHT230" s="48"/>
      <c r="MHU230" s="48"/>
      <c r="MHV230" s="48"/>
      <c r="MHW230" s="48"/>
      <c r="MHX230" s="48"/>
      <c r="MHY230" s="48"/>
      <c r="MHZ230" s="48"/>
      <c r="MIA230" s="48"/>
      <c r="MIB230" s="48"/>
      <c r="MIC230" s="48"/>
      <c r="MID230" s="48"/>
      <c r="MIE230" s="48"/>
      <c r="MIF230" s="48"/>
      <c r="MIG230" s="48"/>
      <c r="MIH230" s="48"/>
      <c r="MII230" s="48"/>
      <c r="MIJ230" s="48"/>
      <c r="MIK230" s="48"/>
      <c r="MIL230" s="48"/>
      <c r="MIM230" s="48"/>
      <c r="MIN230" s="48"/>
      <c r="MIO230" s="48"/>
      <c r="MIP230" s="48"/>
      <c r="MIQ230" s="48"/>
      <c r="MIR230" s="48"/>
      <c r="MIS230" s="48"/>
      <c r="MIT230" s="48"/>
      <c r="MIU230" s="48"/>
      <c r="MIV230" s="48"/>
      <c r="MIW230" s="48"/>
      <c r="MIX230" s="48"/>
      <c r="MIY230" s="48"/>
      <c r="MIZ230" s="48"/>
      <c r="MJA230" s="48"/>
      <c r="MJB230" s="48"/>
      <c r="MJC230" s="48"/>
      <c r="MJD230" s="48"/>
      <c r="MJE230" s="48"/>
      <c r="MJF230" s="48"/>
      <c r="MJG230" s="48"/>
      <c r="MJH230" s="48"/>
      <c r="MJI230" s="48"/>
      <c r="MJJ230" s="48"/>
      <c r="MJK230" s="48"/>
      <c r="MJL230" s="48"/>
      <c r="MJM230" s="48"/>
      <c r="MJN230" s="48"/>
      <c r="MJO230" s="48"/>
      <c r="MJP230" s="48"/>
      <c r="MJQ230" s="48"/>
      <c r="MJR230" s="48"/>
      <c r="MJS230" s="48"/>
      <c r="MJT230" s="48"/>
      <c r="MJU230" s="48"/>
      <c r="MJV230" s="48"/>
      <c r="MJW230" s="48"/>
      <c r="MJX230" s="48"/>
      <c r="MJY230" s="48"/>
      <c r="MJZ230" s="48"/>
      <c r="MKA230" s="48"/>
      <c r="MKB230" s="48"/>
      <c r="MKC230" s="48"/>
      <c r="MKD230" s="48"/>
      <c r="MKE230" s="48"/>
      <c r="MKF230" s="48"/>
      <c r="MKG230" s="48"/>
      <c r="MKH230" s="48"/>
      <c r="MKI230" s="48"/>
      <c r="MKJ230" s="48"/>
      <c r="MKK230" s="48"/>
      <c r="MKL230" s="48"/>
      <c r="MKM230" s="48"/>
      <c r="MKN230" s="48"/>
      <c r="MKO230" s="48"/>
      <c r="MKP230" s="48"/>
      <c r="MKQ230" s="48"/>
      <c r="MKR230" s="48"/>
      <c r="MKS230" s="48"/>
      <c r="MKT230" s="48"/>
      <c r="MKU230" s="48"/>
      <c r="MKV230" s="48"/>
      <c r="MKW230" s="48"/>
      <c r="MKX230" s="48"/>
      <c r="MKY230" s="48"/>
      <c r="MKZ230" s="48"/>
      <c r="MLA230" s="48"/>
      <c r="MLB230" s="48"/>
      <c r="MLC230" s="48"/>
      <c r="MLD230" s="48"/>
      <c r="MLE230" s="48"/>
      <c r="MLF230" s="48"/>
      <c r="MLG230" s="48"/>
      <c r="MLH230" s="48"/>
      <c r="MLI230" s="48"/>
      <c r="MLJ230" s="48"/>
      <c r="MLK230" s="48"/>
      <c r="MLL230" s="48"/>
      <c r="MLM230" s="48"/>
      <c r="MLN230" s="48"/>
      <c r="MLO230" s="48"/>
      <c r="MLP230" s="48"/>
      <c r="MLQ230" s="48"/>
      <c r="MLR230" s="48"/>
      <c r="MLS230" s="48"/>
      <c r="MLT230" s="48"/>
      <c r="MLU230" s="48"/>
      <c r="MLV230" s="48"/>
      <c r="MLW230" s="48"/>
      <c r="MLX230" s="48"/>
      <c r="MLY230" s="48"/>
      <c r="MLZ230" s="48"/>
      <c r="MMA230" s="48"/>
      <c r="MMB230" s="48"/>
      <c r="MMC230" s="48"/>
      <c r="MMD230" s="48"/>
      <c r="MME230" s="48"/>
      <c r="MMF230" s="48"/>
      <c r="MMG230" s="48"/>
      <c r="MMH230" s="48"/>
      <c r="MMI230" s="48"/>
      <c r="MMJ230" s="48"/>
      <c r="MMK230" s="48"/>
      <c r="MML230" s="48"/>
      <c r="MMM230" s="48"/>
      <c r="MMN230" s="48"/>
      <c r="MMO230" s="48"/>
      <c r="MMP230" s="48"/>
      <c r="MMQ230" s="48"/>
      <c r="MMR230" s="48"/>
      <c r="MMS230" s="48"/>
      <c r="MMT230" s="48"/>
      <c r="MMU230" s="48"/>
      <c r="MMV230" s="48"/>
      <c r="MMW230" s="48"/>
      <c r="MMX230" s="48"/>
      <c r="MMY230" s="48"/>
      <c r="MMZ230" s="48"/>
      <c r="MNA230" s="48"/>
      <c r="MNB230" s="48"/>
      <c r="MNC230" s="48"/>
      <c r="MND230" s="48"/>
      <c r="MNE230" s="48"/>
      <c r="MNF230" s="48"/>
      <c r="MNG230" s="48"/>
      <c r="MNH230" s="48"/>
      <c r="MNI230" s="48"/>
      <c r="MNJ230" s="48"/>
      <c r="MNK230" s="48"/>
      <c r="MNL230" s="48"/>
      <c r="MNM230" s="48"/>
      <c r="MNN230" s="48"/>
      <c r="MNO230" s="48"/>
      <c r="MNP230" s="48"/>
      <c r="MNQ230" s="48"/>
      <c r="MNR230" s="48"/>
      <c r="MNS230" s="48"/>
      <c r="MNT230" s="48"/>
      <c r="MNU230" s="48"/>
      <c r="MNV230" s="48"/>
      <c r="MNW230" s="48"/>
      <c r="MNX230" s="48"/>
      <c r="MNY230" s="48"/>
      <c r="MNZ230" s="48"/>
      <c r="MOA230" s="48"/>
      <c r="MOB230" s="48"/>
      <c r="MOC230" s="48"/>
      <c r="MOD230" s="48"/>
      <c r="MOE230" s="48"/>
      <c r="MOF230" s="48"/>
      <c r="MOG230" s="48"/>
      <c r="MOH230" s="48"/>
      <c r="MOI230" s="48"/>
      <c r="MOJ230" s="48"/>
      <c r="MOK230" s="48"/>
      <c r="MOL230" s="48"/>
      <c r="MOM230" s="48"/>
      <c r="MON230" s="48"/>
      <c r="MOO230" s="48"/>
      <c r="MOP230" s="48"/>
      <c r="MOQ230" s="48"/>
      <c r="MOR230" s="48"/>
      <c r="MOS230" s="48"/>
      <c r="MOT230" s="48"/>
      <c r="MOU230" s="48"/>
      <c r="MOV230" s="48"/>
      <c r="MOW230" s="48"/>
      <c r="MOX230" s="48"/>
      <c r="MOY230" s="48"/>
      <c r="MOZ230" s="48"/>
      <c r="MPA230" s="48"/>
      <c r="MPB230" s="48"/>
      <c r="MPC230" s="48"/>
      <c r="MPD230" s="48"/>
      <c r="MPE230" s="48"/>
      <c r="MPF230" s="48"/>
      <c r="MPG230" s="48"/>
      <c r="MPH230" s="48"/>
      <c r="MPI230" s="48"/>
      <c r="MPJ230" s="48"/>
      <c r="MPK230" s="48"/>
      <c r="MPL230" s="48"/>
      <c r="MPM230" s="48"/>
      <c r="MPN230" s="48"/>
      <c r="MPO230" s="48"/>
      <c r="MPP230" s="48"/>
      <c r="MPQ230" s="48"/>
      <c r="MPR230" s="48"/>
      <c r="MPS230" s="48"/>
      <c r="MPT230" s="48"/>
      <c r="MPU230" s="48"/>
      <c r="MPV230" s="48"/>
      <c r="MPW230" s="48"/>
      <c r="MPX230" s="48"/>
      <c r="MPY230" s="48"/>
      <c r="MPZ230" s="48"/>
      <c r="MQA230" s="48"/>
      <c r="MQB230" s="48"/>
      <c r="MQC230" s="48"/>
      <c r="MQD230" s="48"/>
      <c r="MQE230" s="48"/>
      <c r="MQF230" s="48"/>
      <c r="MQG230" s="48"/>
      <c r="MQH230" s="48"/>
      <c r="MQI230" s="48"/>
      <c r="MQJ230" s="48"/>
      <c r="MQK230" s="48"/>
      <c r="MQL230" s="48"/>
      <c r="MQM230" s="48"/>
      <c r="MQN230" s="48"/>
      <c r="MQO230" s="48"/>
      <c r="MQP230" s="48"/>
      <c r="MQQ230" s="48"/>
      <c r="MQR230" s="48"/>
      <c r="MQS230" s="48"/>
      <c r="MQT230" s="48"/>
      <c r="MQU230" s="48"/>
      <c r="MQV230" s="48"/>
      <c r="MQW230" s="48"/>
      <c r="MQX230" s="48"/>
      <c r="MQY230" s="48"/>
      <c r="MQZ230" s="48"/>
      <c r="MRA230" s="48"/>
      <c r="MRB230" s="48"/>
      <c r="MRC230" s="48"/>
      <c r="MRD230" s="48"/>
      <c r="MRE230" s="48"/>
      <c r="MRF230" s="48"/>
      <c r="MRG230" s="48"/>
      <c r="MRH230" s="48"/>
      <c r="MRI230" s="48"/>
      <c r="MRJ230" s="48"/>
      <c r="MRK230" s="48"/>
      <c r="MRL230" s="48"/>
      <c r="MRM230" s="48"/>
      <c r="MRN230" s="48"/>
      <c r="MRO230" s="48"/>
      <c r="MRP230" s="48"/>
      <c r="MRQ230" s="48"/>
      <c r="MRR230" s="48"/>
      <c r="MRS230" s="48"/>
      <c r="MRT230" s="48"/>
      <c r="MRU230" s="48"/>
      <c r="MRV230" s="48"/>
      <c r="MRW230" s="48"/>
      <c r="MRX230" s="48"/>
      <c r="MRY230" s="48"/>
      <c r="MRZ230" s="48"/>
      <c r="MSA230" s="48"/>
      <c r="MSB230" s="48"/>
      <c r="MSC230" s="48"/>
      <c r="MSD230" s="48"/>
      <c r="MSE230" s="48"/>
      <c r="MSF230" s="48"/>
      <c r="MSG230" s="48"/>
      <c r="MSH230" s="48"/>
      <c r="MSI230" s="48"/>
      <c r="MSJ230" s="48"/>
      <c r="MSK230" s="48"/>
      <c r="MSL230" s="48"/>
      <c r="MSM230" s="48"/>
      <c r="MSN230" s="48"/>
      <c r="MSO230" s="48"/>
      <c r="MSP230" s="48"/>
      <c r="MSQ230" s="48"/>
      <c r="MSR230" s="48"/>
      <c r="MSS230" s="48"/>
      <c r="MST230" s="48"/>
      <c r="MSU230" s="48"/>
      <c r="MSV230" s="48"/>
      <c r="MSW230" s="48"/>
      <c r="MSX230" s="48"/>
      <c r="MSY230" s="48"/>
      <c r="MSZ230" s="48"/>
      <c r="MTA230" s="48"/>
      <c r="MTB230" s="48"/>
      <c r="MTC230" s="48"/>
      <c r="MTD230" s="48"/>
      <c r="MTE230" s="48"/>
      <c r="MTF230" s="48"/>
      <c r="MTG230" s="48"/>
      <c r="MTH230" s="48"/>
      <c r="MTI230" s="48"/>
      <c r="MTJ230" s="48"/>
      <c r="MTK230" s="48"/>
      <c r="MTL230" s="48"/>
      <c r="MTM230" s="48"/>
      <c r="MTN230" s="48"/>
      <c r="MTO230" s="48"/>
      <c r="MTP230" s="48"/>
      <c r="MTQ230" s="48"/>
      <c r="MTR230" s="48"/>
      <c r="MTS230" s="48"/>
      <c r="MTT230" s="48"/>
      <c r="MTU230" s="48"/>
      <c r="MTV230" s="48"/>
      <c r="MTW230" s="48"/>
      <c r="MTX230" s="48"/>
      <c r="MTY230" s="48"/>
      <c r="MTZ230" s="48"/>
      <c r="MUA230" s="48"/>
      <c r="MUB230" s="48"/>
      <c r="MUC230" s="48"/>
      <c r="MUD230" s="48"/>
      <c r="MUE230" s="48"/>
      <c r="MUF230" s="48"/>
      <c r="MUG230" s="48"/>
      <c r="MUH230" s="48"/>
      <c r="MUI230" s="48"/>
      <c r="MUJ230" s="48"/>
      <c r="MUK230" s="48"/>
      <c r="MUL230" s="48"/>
      <c r="MUM230" s="48"/>
      <c r="MUN230" s="48"/>
      <c r="MUO230" s="48"/>
      <c r="MUP230" s="48"/>
      <c r="MUQ230" s="48"/>
      <c r="MUR230" s="48"/>
      <c r="MUS230" s="48"/>
      <c r="MUT230" s="48"/>
      <c r="MUU230" s="48"/>
      <c r="MUV230" s="48"/>
      <c r="MUW230" s="48"/>
      <c r="MUX230" s="48"/>
      <c r="MUY230" s="48"/>
      <c r="MUZ230" s="48"/>
      <c r="MVA230" s="48"/>
      <c r="MVB230" s="48"/>
      <c r="MVC230" s="48"/>
      <c r="MVD230" s="48"/>
      <c r="MVE230" s="48"/>
      <c r="MVF230" s="48"/>
      <c r="MVG230" s="48"/>
      <c r="MVH230" s="48"/>
      <c r="MVI230" s="48"/>
      <c r="MVJ230" s="48"/>
      <c r="MVK230" s="48"/>
      <c r="MVL230" s="48"/>
      <c r="MVM230" s="48"/>
      <c r="MVN230" s="48"/>
      <c r="MVO230" s="48"/>
      <c r="MVP230" s="48"/>
      <c r="MVQ230" s="48"/>
      <c r="MVR230" s="48"/>
      <c r="MVS230" s="48"/>
      <c r="MVT230" s="48"/>
      <c r="MVU230" s="48"/>
      <c r="MVV230" s="48"/>
      <c r="MVW230" s="48"/>
      <c r="MVX230" s="48"/>
      <c r="MVY230" s="48"/>
      <c r="MVZ230" s="48"/>
      <c r="MWA230" s="48"/>
      <c r="MWB230" s="48"/>
      <c r="MWC230" s="48"/>
      <c r="MWD230" s="48"/>
      <c r="MWE230" s="48"/>
      <c r="MWF230" s="48"/>
      <c r="MWG230" s="48"/>
      <c r="MWH230" s="48"/>
      <c r="MWI230" s="48"/>
      <c r="MWJ230" s="48"/>
      <c r="MWK230" s="48"/>
      <c r="MWL230" s="48"/>
      <c r="MWM230" s="48"/>
      <c r="MWN230" s="48"/>
      <c r="MWO230" s="48"/>
      <c r="MWP230" s="48"/>
      <c r="MWQ230" s="48"/>
      <c r="MWR230" s="48"/>
      <c r="MWS230" s="48"/>
      <c r="MWT230" s="48"/>
      <c r="MWU230" s="48"/>
      <c r="MWV230" s="48"/>
      <c r="MWW230" s="48"/>
      <c r="MWX230" s="48"/>
      <c r="MWY230" s="48"/>
      <c r="MWZ230" s="48"/>
      <c r="MXA230" s="48"/>
      <c r="MXB230" s="48"/>
      <c r="MXC230" s="48"/>
      <c r="MXD230" s="48"/>
      <c r="MXE230" s="48"/>
      <c r="MXF230" s="48"/>
      <c r="MXG230" s="48"/>
      <c r="MXH230" s="48"/>
      <c r="MXI230" s="48"/>
      <c r="MXJ230" s="48"/>
      <c r="MXK230" s="48"/>
      <c r="MXL230" s="48"/>
      <c r="MXM230" s="48"/>
      <c r="MXN230" s="48"/>
      <c r="MXO230" s="48"/>
      <c r="MXP230" s="48"/>
      <c r="MXQ230" s="48"/>
      <c r="MXR230" s="48"/>
      <c r="MXS230" s="48"/>
      <c r="MXT230" s="48"/>
      <c r="MXU230" s="48"/>
      <c r="MXV230" s="48"/>
      <c r="MXW230" s="48"/>
      <c r="MXX230" s="48"/>
      <c r="MXY230" s="48"/>
      <c r="MXZ230" s="48"/>
      <c r="MYA230" s="48"/>
      <c r="MYB230" s="48"/>
      <c r="MYC230" s="48"/>
      <c r="MYD230" s="48"/>
      <c r="MYE230" s="48"/>
      <c r="MYF230" s="48"/>
      <c r="MYG230" s="48"/>
      <c r="MYH230" s="48"/>
      <c r="MYI230" s="48"/>
      <c r="MYJ230" s="48"/>
      <c r="MYK230" s="48"/>
      <c r="MYL230" s="48"/>
      <c r="MYM230" s="48"/>
      <c r="MYN230" s="48"/>
      <c r="MYO230" s="48"/>
      <c r="MYP230" s="48"/>
      <c r="MYQ230" s="48"/>
      <c r="MYR230" s="48"/>
      <c r="MYS230" s="48"/>
      <c r="MYT230" s="48"/>
      <c r="MYU230" s="48"/>
      <c r="MYV230" s="48"/>
      <c r="MYW230" s="48"/>
      <c r="MYX230" s="48"/>
      <c r="MYY230" s="48"/>
      <c r="MYZ230" s="48"/>
      <c r="MZA230" s="48"/>
      <c r="MZB230" s="48"/>
      <c r="MZC230" s="48"/>
      <c r="MZD230" s="48"/>
      <c r="MZE230" s="48"/>
      <c r="MZF230" s="48"/>
      <c r="MZG230" s="48"/>
      <c r="MZH230" s="48"/>
      <c r="MZI230" s="48"/>
      <c r="MZJ230" s="48"/>
      <c r="MZK230" s="48"/>
      <c r="MZL230" s="48"/>
      <c r="MZM230" s="48"/>
      <c r="MZN230" s="48"/>
      <c r="MZO230" s="48"/>
      <c r="MZP230" s="48"/>
      <c r="MZQ230" s="48"/>
      <c r="MZR230" s="48"/>
      <c r="MZS230" s="48"/>
      <c r="MZT230" s="48"/>
      <c r="MZU230" s="48"/>
      <c r="MZV230" s="48"/>
      <c r="MZW230" s="48"/>
      <c r="MZX230" s="48"/>
      <c r="MZY230" s="48"/>
      <c r="MZZ230" s="48"/>
      <c r="NAA230" s="48"/>
      <c r="NAB230" s="48"/>
      <c r="NAC230" s="48"/>
      <c r="NAD230" s="48"/>
      <c r="NAE230" s="48"/>
      <c r="NAF230" s="48"/>
      <c r="NAG230" s="48"/>
      <c r="NAH230" s="48"/>
      <c r="NAI230" s="48"/>
      <c r="NAJ230" s="48"/>
      <c r="NAK230" s="48"/>
      <c r="NAL230" s="48"/>
      <c r="NAM230" s="48"/>
      <c r="NAN230" s="48"/>
      <c r="NAO230" s="48"/>
      <c r="NAP230" s="48"/>
      <c r="NAQ230" s="48"/>
      <c r="NAR230" s="48"/>
      <c r="NAS230" s="48"/>
      <c r="NAT230" s="48"/>
      <c r="NAU230" s="48"/>
      <c r="NAV230" s="48"/>
      <c r="NAW230" s="48"/>
      <c r="NAX230" s="48"/>
      <c r="NAY230" s="48"/>
      <c r="NAZ230" s="48"/>
      <c r="NBA230" s="48"/>
      <c r="NBB230" s="48"/>
      <c r="NBC230" s="48"/>
      <c r="NBD230" s="48"/>
      <c r="NBE230" s="48"/>
      <c r="NBF230" s="48"/>
      <c r="NBG230" s="48"/>
      <c r="NBH230" s="48"/>
      <c r="NBI230" s="48"/>
      <c r="NBJ230" s="48"/>
      <c r="NBK230" s="48"/>
      <c r="NBL230" s="48"/>
      <c r="NBM230" s="48"/>
      <c r="NBN230" s="48"/>
      <c r="NBO230" s="48"/>
      <c r="NBP230" s="48"/>
      <c r="NBQ230" s="48"/>
      <c r="NBR230" s="48"/>
      <c r="NBS230" s="48"/>
      <c r="NBT230" s="48"/>
      <c r="NBU230" s="48"/>
      <c r="NBV230" s="48"/>
      <c r="NBW230" s="48"/>
      <c r="NBX230" s="48"/>
      <c r="NBY230" s="48"/>
      <c r="NBZ230" s="48"/>
      <c r="NCA230" s="48"/>
      <c r="NCB230" s="48"/>
      <c r="NCC230" s="48"/>
      <c r="NCD230" s="48"/>
      <c r="NCE230" s="48"/>
      <c r="NCF230" s="48"/>
      <c r="NCG230" s="48"/>
      <c r="NCH230" s="48"/>
      <c r="NCI230" s="48"/>
      <c r="NCJ230" s="48"/>
      <c r="NCK230" s="48"/>
      <c r="NCL230" s="48"/>
      <c r="NCM230" s="48"/>
      <c r="NCN230" s="48"/>
      <c r="NCO230" s="48"/>
      <c r="NCP230" s="48"/>
      <c r="NCQ230" s="48"/>
      <c r="NCR230" s="48"/>
      <c r="NCS230" s="48"/>
      <c r="NCT230" s="48"/>
      <c r="NCU230" s="48"/>
      <c r="NCV230" s="48"/>
      <c r="NCW230" s="48"/>
      <c r="NCX230" s="48"/>
      <c r="NCY230" s="48"/>
      <c r="NCZ230" s="48"/>
      <c r="NDA230" s="48"/>
      <c r="NDB230" s="48"/>
      <c r="NDC230" s="48"/>
      <c r="NDD230" s="48"/>
      <c r="NDE230" s="48"/>
      <c r="NDF230" s="48"/>
      <c r="NDG230" s="48"/>
      <c r="NDH230" s="48"/>
      <c r="NDI230" s="48"/>
      <c r="NDJ230" s="48"/>
      <c r="NDK230" s="48"/>
      <c r="NDL230" s="48"/>
      <c r="NDM230" s="48"/>
      <c r="NDN230" s="48"/>
      <c r="NDO230" s="48"/>
      <c r="NDP230" s="48"/>
      <c r="NDQ230" s="48"/>
      <c r="NDR230" s="48"/>
      <c r="NDS230" s="48"/>
      <c r="NDT230" s="48"/>
      <c r="NDU230" s="48"/>
      <c r="NDV230" s="48"/>
      <c r="NDW230" s="48"/>
      <c r="NDX230" s="48"/>
      <c r="NDY230" s="48"/>
      <c r="NDZ230" s="48"/>
      <c r="NEA230" s="48"/>
      <c r="NEB230" s="48"/>
      <c r="NEC230" s="48"/>
      <c r="NED230" s="48"/>
      <c r="NEE230" s="48"/>
      <c r="NEF230" s="48"/>
      <c r="NEG230" s="48"/>
      <c r="NEH230" s="48"/>
      <c r="NEI230" s="48"/>
      <c r="NEJ230" s="48"/>
      <c r="NEK230" s="48"/>
      <c r="NEL230" s="48"/>
      <c r="NEM230" s="48"/>
      <c r="NEN230" s="48"/>
      <c r="NEO230" s="48"/>
      <c r="NEP230" s="48"/>
      <c r="NEQ230" s="48"/>
      <c r="NER230" s="48"/>
      <c r="NES230" s="48"/>
      <c r="NET230" s="48"/>
      <c r="NEU230" s="48"/>
      <c r="NEV230" s="48"/>
      <c r="NEW230" s="48"/>
      <c r="NEX230" s="48"/>
      <c r="NEY230" s="48"/>
      <c r="NEZ230" s="48"/>
      <c r="NFA230" s="48"/>
      <c r="NFB230" s="48"/>
      <c r="NFC230" s="48"/>
      <c r="NFD230" s="48"/>
      <c r="NFE230" s="48"/>
      <c r="NFF230" s="48"/>
      <c r="NFG230" s="48"/>
      <c r="NFH230" s="48"/>
      <c r="NFI230" s="48"/>
      <c r="NFJ230" s="48"/>
      <c r="NFK230" s="48"/>
      <c r="NFL230" s="48"/>
      <c r="NFM230" s="48"/>
      <c r="NFN230" s="48"/>
      <c r="NFO230" s="48"/>
      <c r="NFP230" s="48"/>
      <c r="NFQ230" s="48"/>
      <c r="NFR230" s="48"/>
      <c r="NFS230" s="48"/>
      <c r="NFT230" s="48"/>
      <c r="NFU230" s="48"/>
      <c r="NFV230" s="48"/>
      <c r="NFW230" s="48"/>
      <c r="NFX230" s="48"/>
      <c r="NFY230" s="48"/>
      <c r="NFZ230" s="48"/>
      <c r="NGA230" s="48"/>
      <c r="NGB230" s="48"/>
      <c r="NGC230" s="48"/>
      <c r="NGD230" s="48"/>
      <c r="NGE230" s="48"/>
      <c r="NGF230" s="48"/>
      <c r="NGG230" s="48"/>
      <c r="NGH230" s="48"/>
      <c r="NGI230" s="48"/>
      <c r="NGJ230" s="48"/>
      <c r="NGK230" s="48"/>
      <c r="NGL230" s="48"/>
      <c r="NGM230" s="48"/>
      <c r="NGN230" s="48"/>
      <c r="NGO230" s="48"/>
      <c r="NGP230" s="48"/>
      <c r="NGQ230" s="48"/>
      <c r="NGR230" s="48"/>
      <c r="NGS230" s="48"/>
      <c r="NGT230" s="48"/>
      <c r="NGU230" s="48"/>
      <c r="NGV230" s="48"/>
      <c r="NGW230" s="48"/>
      <c r="NGX230" s="48"/>
      <c r="NGY230" s="48"/>
      <c r="NGZ230" s="48"/>
      <c r="NHA230" s="48"/>
      <c r="NHB230" s="48"/>
      <c r="NHC230" s="48"/>
      <c r="NHD230" s="48"/>
      <c r="NHE230" s="48"/>
      <c r="NHF230" s="48"/>
      <c r="NHG230" s="48"/>
      <c r="NHH230" s="48"/>
      <c r="NHI230" s="48"/>
      <c r="NHJ230" s="48"/>
      <c r="NHK230" s="48"/>
      <c r="NHL230" s="48"/>
      <c r="NHM230" s="48"/>
      <c r="NHN230" s="48"/>
      <c r="NHO230" s="48"/>
      <c r="NHP230" s="48"/>
      <c r="NHQ230" s="48"/>
      <c r="NHR230" s="48"/>
      <c r="NHS230" s="48"/>
      <c r="NHT230" s="48"/>
      <c r="NHU230" s="48"/>
      <c r="NHV230" s="48"/>
      <c r="NHW230" s="48"/>
      <c r="NHX230" s="48"/>
      <c r="NHY230" s="48"/>
      <c r="NHZ230" s="48"/>
      <c r="NIA230" s="48"/>
      <c r="NIB230" s="48"/>
      <c r="NIC230" s="48"/>
      <c r="NID230" s="48"/>
      <c r="NIE230" s="48"/>
      <c r="NIF230" s="48"/>
      <c r="NIG230" s="48"/>
      <c r="NIH230" s="48"/>
      <c r="NII230" s="48"/>
      <c r="NIJ230" s="48"/>
      <c r="NIK230" s="48"/>
      <c r="NIL230" s="48"/>
      <c r="NIM230" s="48"/>
      <c r="NIN230" s="48"/>
      <c r="NIO230" s="48"/>
      <c r="NIP230" s="48"/>
      <c r="NIQ230" s="48"/>
      <c r="NIR230" s="48"/>
      <c r="NIS230" s="48"/>
      <c r="NIT230" s="48"/>
      <c r="NIU230" s="48"/>
      <c r="NIV230" s="48"/>
      <c r="NIW230" s="48"/>
      <c r="NIX230" s="48"/>
      <c r="NIY230" s="48"/>
      <c r="NIZ230" s="48"/>
      <c r="NJA230" s="48"/>
      <c r="NJB230" s="48"/>
      <c r="NJC230" s="48"/>
      <c r="NJD230" s="48"/>
      <c r="NJE230" s="48"/>
      <c r="NJF230" s="48"/>
      <c r="NJG230" s="48"/>
      <c r="NJH230" s="48"/>
      <c r="NJI230" s="48"/>
      <c r="NJJ230" s="48"/>
      <c r="NJK230" s="48"/>
      <c r="NJL230" s="48"/>
      <c r="NJM230" s="48"/>
      <c r="NJN230" s="48"/>
      <c r="NJO230" s="48"/>
      <c r="NJP230" s="48"/>
      <c r="NJQ230" s="48"/>
      <c r="NJR230" s="48"/>
      <c r="NJS230" s="48"/>
      <c r="NJT230" s="48"/>
      <c r="NJU230" s="48"/>
      <c r="NJV230" s="48"/>
      <c r="NJW230" s="48"/>
      <c r="NJX230" s="48"/>
      <c r="NJY230" s="48"/>
      <c r="NJZ230" s="48"/>
      <c r="NKA230" s="48"/>
      <c r="NKB230" s="48"/>
      <c r="NKC230" s="48"/>
      <c r="NKD230" s="48"/>
      <c r="NKE230" s="48"/>
      <c r="NKF230" s="48"/>
      <c r="NKG230" s="48"/>
      <c r="NKH230" s="48"/>
      <c r="NKI230" s="48"/>
      <c r="NKJ230" s="48"/>
      <c r="NKK230" s="48"/>
      <c r="NKL230" s="48"/>
      <c r="NKM230" s="48"/>
      <c r="NKN230" s="48"/>
      <c r="NKO230" s="48"/>
      <c r="NKP230" s="48"/>
      <c r="NKQ230" s="48"/>
      <c r="NKR230" s="48"/>
      <c r="NKS230" s="48"/>
      <c r="NKT230" s="48"/>
      <c r="NKU230" s="48"/>
      <c r="NKV230" s="48"/>
      <c r="NKW230" s="48"/>
      <c r="NKX230" s="48"/>
      <c r="NKY230" s="48"/>
      <c r="NKZ230" s="48"/>
      <c r="NLA230" s="48"/>
      <c r="NLB230" s="48"/>
      <c r="NLC230" s="48"/>
      <c r="NLD230" s="48"/>
      <c r="NLE230" s="48"/>
      <c r="NLF230" s="48"/>
      <c r="NLG230" s="48"/>
      <c r="NLH230" s="48"/>
      <c r="NLI230" s="48"/>
      <c r="NLJ230" s="48"/>
      <c r="NLK230" s="48"/>
      <c r="NLL230" s="48"/>
      <c r="NLM230" s="48"/>
      <c r="NLN230" s="48"/>
      <c r="NLO230" s="48"/>
      <c r="NLP230" s="48"/>
      <c r="NLQ230" s="48"/>
      <c r="NLR230" s="48"/>
      <c r="NLS230" s="48"/>
      <c r="NLT230" s="48"/>
      <c r="NLU230" s="48"/>
      <c r="NLV230" s="48"/>
      <c r="NLW230" s="48"/>
      <c r="NLX230" s="48"/>
      <c r="NLY230" s="48"/>
      <c r="NLZ230" s="48"/>
      <c r="NMA230" s="48"/>
      <c r="NMB230" s="48"/>
      <c r="NMC230" s="48"/>
      <c r="NMD230" s="48"/>
      <c r="NME230" s="48"/>
      <c r="NMF230" s="48"/>
      <c r="NMG230" s="48"/>
      <c r="NMH230" s="48"/>
      <c r="NMI230" s="48"/>
      <c r="NMJ230" s="48"/>
      <c r="NMK230" s="48"/>
      <c r="NML230" s="48"/>
      <c r="NMM230" s="48"/>
      <c r="NMN230" s="48"/>
      <c r="NMO230" s="48"/>
      <c r="NMP230" s="48"/>
      <c r="NMQ230" s="48"/>
      <c r="NMR230" s="48"/>
      <c r="NMS230" s="48"/>
      <c r="NMT230" s="48"/>
      <c r="NMU230" s="48"/>
      <c r="NMV230" s="48"/>
      <c r="NMW230" s="48"/>
      <c r="NMX230" s="48"/>
      <c r="NMY230" s="48"/>
      <c r="NMZ230" s="48"/>
      <c r="NNA230" s="48"/>
      <c r="NNB230" s="48"/>
      <c r="NNC230" s="48"/>
      <c r="NND230" s="48"/>
      <c r="NNE230" s="48"/>
      <c r="NNF230" s="48"/>
      <c r="NNG230" s="48"/>
      <c r="NNH230" s="48"/>
      <c r="NNI230" s="48"/>
      <c r="NNJ230" s="48"/>
      <c r="NNK230" s="48"/>
      <c r="NNL230" s="48"/>
      <c r="NNM230" s="48"/>
      <c r="NNN230" s="48"/>
      <c r="NNO230" s="48"/>
      <c r="NNP230" s="48"/>
      <c r="NNQ230" s="48"/>
      <c r="NNR230" s="48"/>
      <c r="NNS230" s="48"/>
      <c r="NNT230" s="48"/>
      <c r="NNU230" s="48"/>
      <c r="NNV230" s="48"/>
      <c r="NNW230" s="48"/>
      <c r="NNX230" s="48"/>
      <c r="NNY230" s="48"/>
      <c r="NNZ230" s="48"/>
      <c r="NOA230" s="48"/>
      <c r="NOB230" s="48"/>
      <c r="NOC230" s="48"/>
      <c r="NOD230" s="48"/>
      <c r="NOE230" s="48"/>
      <c r="NOF230" s="48"/>
      <c r="NOG230" s="48"/>
      <c r="NOH230" s="48"/>
      <c r="NOI230" s="48"/>
      <c r="NOJ230" s="48"/>
      <c r="NOK230" s="48"/>
      <c r="NOL230" s="48"/>
      <c r="NOM230" s="48"/>
      <c r="NON230" s="48"/>
      <c r="NOO230" s="48"/>
      <c r="NOP230" s="48"/>
      <c r="NOQ230" s="48"/>
      <c r="NOR230" s="48"/>
      <c r="NOS230" s="48"/>
      <c r="NOT230" s="48"/>
      <c r="NOU230" s="48"/>
      <c r="NOV230" s="48"/>
      <c r="NOW230" s="48"/>
      <c r="NOX230" s="48"/>
      <c r="NOY230" s="48"/>
      <c r="NOZ230" s="48"/>
      <c r="NPA230" s="48"/>
      <c r="NPB230" s="48"/>
      <c r="NPC230" s="48"/>
      <c r="NPD230" s="48"/>
      <c r="NPE230" s="48"/>
      <c r="NPF230" s="48"/>
      <c r="NPG230" s="48"/>
      <c r="NPH230" s="48"/>
      <c r="NPI230" s="48"/>
      <c r="NPJ230" s="48"/>
      <c r="NPK230" s="48"/>
      <c r="NPL230" s="48"/>
      <c r="NPM230" s="48"/>
      <c r="NPN230" s="48"/>
      <c r="NPO230" s="48"/>
      <c r="NPP230" s="48"/>
      <c r="NPQ230" s="48"/>
      <c r="NPR230" s="48"/>
      <c r="NPS230" s="48"/>
      <c r="NPT230" s="48"/>
      <c r="NPU230" s="48"/>
      <c r="NPV230" s="48"/>
      <c r="NPW230" s="48"/>
      <c r="NPX230" s="48"/>
      <c r="NPY230" s="48"/>
      <c r="NPZ230" s="48"/>
      <c r="NQA230" s="48"/>
      <c r="NQB230" s="48"/>
      <c r="NQC230" s="48"/>
      <c r="NQD230" s="48"/>
      <c r="NQE230" s="48"/>
      <c r="NQF230" s="48"/>
      <c r="NQG230" s="48"/>
      <c r="NQH230" s="48"/>
      <c r="NQI230" s="48"/>
      <c r="NQJ230" s="48"/>
      <c r="NQK230" s="48"/>
      <c r="NQL230" s="48"/>
      <c r="NQM230" s="48"/>
      <c r="NQN230" s="48"/>
      <c r="NQO230" s="48"/>
      <c r="NQP230" s="48"/>
      <c r="NQQ230" s="48"/>
      <c r="NQR230" s="48"/>
      <c r="NQS230" s="48"/>
      <c r="NQT230" s="48"/>
      <c r="NQU230" s="48"/>
      <c r="NQV230" s="48"/>
      <c r="NQW230" s="48"/>
      <c r="NQX230" s="48"/>
      <c r="NQY230" s="48"/>
      <c r="NQZ230" s="48"/>
      <c r="NRA230" s="48"/>
      <c r="NRB230" s="48"/>
      <c r="NRC230" s="48"/>
      <c r="NRD230" s="48"/>
      <c r="NRE230" s="48"/>
      <c r="NRF230" s="48"/>
      <c r="NRG230" s="48"/>
      <c r="NRH230" s="48"/>
      <c r="NRI230" s="48"/>
      <c r="NRJ230" s="48"/>
      <c r="NRK230" s="48"/>
      <c r="NRL230" s="48"/>
      <c r="NRM230" s="48"/>
      <c r="NRN230" s="48"/>
      <c r="NRO230" s="48"/>
      <c r="NRP230" s="48"/>
      <c r="NRQ230" s="48"/>
      <c r="NRR230" s="48"/>
      <c r="NRS230" s="48"/>
      <c r="NRT230" s="48"/>
      <c r="NRU230" s="48"/>
      <c r="NRV230" s="48"/>
      <c r="NRW230" s="48"/>
      <c r="NRX230" s="48"/>
      <c r="NRY230" s="48"/>
      <c r="NRZ230" s="48"/>
      <c r="NSA230" s="48"/>
      <c r="NSB230" s="48"/>
      <c r="NSC230" s="48"/>
      <c r="NSD230" s="48"/>
      <c r="NSE230" s="48"/>
      <c r="NSF230" s="48"/>
      <c r="NSG230" s="48"/>
      <c r="NSH230" s="48"/>
      <c r="NSI230" s="48"/>
      <c r="NSJ230" s="48"/>
      <c r="NSK230" s="48"/>
      <c r="NSL230" s="48"/>
      <c r="NSM230" s="48"/>
      <c r="NSN230" s="48"/>
      <c r="NSO230" s="48"/>
      <c r="NSP230" s="48"/>
      <c r="NSQ230" s="48"/>
      <c r="NSR230" s="48"/>
      <c r="NSS230" s="48"/>
      <c r="NST230" s="48"/>
      <c r="NSU230" s="48"/>
      <c r="NSV230" s="48"/>
      <c r="NSW230" s="48"/>
      <c r="NSX230" s="48"/>
      <c r="NSY230" s="48"/>
      <c r="NSZ230" s="48"/>
      <c r="NTA230" s="48"/>
      <c r="NTB230" s="48"/>
      <c r="NTC230" s="48"/>
      <c r="NTD230" s="48"/>
      <c r="NTE230" s="48"/>
      <c r="NTF230" s="48"/>
      <c r="NTG230" s="48"/>
      <c r="NTH230" s="48"/>
      <c r="NTI230" s="48"/>
      <c r="NTJ230" s="48"/>
      <c r="NTK230" s="48"/>
      <c r="NTL230" s="48"/>
      <c r="NTM230" s="48"/>
      <c r="NTN230" s="48"/>
      <c r="NTO230" s="48"/>
      <c r="NTP230" s="48"/>
      <c r="NTQ230" s="48"/>
      <c r="NTR230" s="48"/>
      <c r="NTS230" s="48"/>
      <c r="NTT230" s="48"/>
      <c r="NTU230" s="48"/>
      <c r="NTV230" s="48"/>
      <c r="NTW230" s="48"/>
      <c r="NTX230" s="48"/>
      <c r="NTY230" s="48"/>
      <c r="NTZ230" s="48"/>
      <c r="NUA230" s="48"/>
      <c r="NUB230" s="48"/>
      <c r="NUC230" s="48"/>
      <c r="NUD230" s="48"/>
      <c r="NUE230" s="48"/>
      <c r="NUF230" s="48"/>
      <c r="NUG230" s="48"/>
      <c r="NUH230" s="48"/>
      <c r="NUI230" s="48"/>
      <c r="NUJ230" s="48"/>
      <c r="NUK230" s="48"/>
      <c r="NUL230" s="48"/>
      <c r="NUM230" s="48"/>
      <c r="NUN230" s="48"/>
      <c r="NUO230" s="48"/>
      <c r="NUP230" s="48"/>
      <c r="NUQ230" s="48"/>
      <c r="NUR230" s="48"/>
      <c r="NUS230" s="48"/>
      <c r="NUT230" s="48"/>
      <c r="NUU230" s="48"/>
      <c r="NUV230" s="48"/>
      <c r="NUW230" s="48"/>
      <c r="NUX230" s="48"/>
      <c r="NUY230" s="48"/>
      <c r="NUZ230" s="48"/>
      <c r="NVA230" s="48"/>
      <c r="NVB230" s="48"/>
      <c r="NVC230" s="48"/>
      <c r="NVD230" s="48"/>
      <c r="NVE230" s="48"/>
      <c r="NVF230" s="48"/>
      <c r="NVG230" s="48"/>
      <c r="NVH230" s="48"/>
      <c r="NVI230" s="48"/>
      <c r="NVJ230" s="48"/>
      <c r="NVK230" s="48"/>
      <c r="NVL230" s="48"/>
      <c r="NVM230" s="48"/>
      <c r="NVN230" s="48"/>
      <c r="NVO230" s="48"/>
      <c r="NVP230" s="48"/>
      <c r="NVQ230" s="48"/>
      <c r="NVR230" s="48"/>
      <c r="NVS230" s="48"/>
      <c r="NVT230" s="48"/>
      <c r="NVU230" s="48"/>
      <c r="NVV230" s="48"/>
      <c r="NVW230" s="48"/>
      <c r="NVX230" s="48"/>
      <c r="NVY230" s="48"/>
      <c r="NVZ230" s="48"/>
      <c r="NWA230" s="48"/>
      <c r="NWB230" s="48"/>
      <c r="NWC230" s="48"/>
      <c r="NWD230" s="48"/>
      <c r="NWE230" s="48"/>
      <c r="NWF230" s="48"/>
      <c r="NWG230" s="48"/>
      <c r="NWH230" s="48"/>
      <c r="NWI230" s="48"/>
      <c r="NWJ230" s="48"/>
      <c r="NWK230" s="48"/>
      <c r="NWL230" s="48"/>
      <c r="NWM230" s="48"/>
      <c r="NWN230" s="48"/>
      <c r="NWO230" s="48"/>
      <c r="NWP230" s="48"/>
      <c r="NWQ230" s="48"/>
      <c r="NWR230" s="48"/>
      <c r="NWS230" s="48"/>
      <c r="NWT230" s="48"/>
      <c r="NWU230" s="48"/>
      <c r="NWV230" s="48"/>
      <c r="NWW230" s="48"/>
      <c r="NWX230" s="48"/>
      <c r="NWY230" s="48"/>
      <c r="NWZ230" s="48"/>
      <c r="NXA230" s="48"/>
      <c r="NXB230" s="48"/>
      <c r="NXC230" s="48"/>
      <c r="NXD230" s="48"/>
      <c r="NXE230" s="48"/>
      <c r="NXF230" s="48"/>
      <c r="NXG230" s="48"/>
      <c r="NXH230" s="48"/>
      <c r="NXI230" s="48"/>
      <c r="NXJ230" s="48"/>
      <c r="NXK230" s="48"/>
      <c r="NXL230" s="48"/>
      <c r="NXM230" s="48"/>
      <c r="NXN230" s="48"/>
      <c r="NXO230" s="48"/>
      <c r="NXP230" s="48"/>
      <c r="NXQ230" s="48"/>
      <c r="NXR230" s="48"/>
      <c r="NXS230" s="48"/>
      <c r="NXT230" s="48"/>
      <c r="NXU230" s="48"/>
      <c r="NXV230" s="48"/>
      <c r="NXW230" s="48"/>
      <c r="NXX230" s="48"/>
      <c r="NXY230" s="48"/>
      <c r="NXZ230" s="48"/>
      <c r="NYA230" s="48"/>
      <c r="NYB230" s="48"/>
      <c r="NYC230" s="48"/>
      <c r="NYD230" s="48"/>
      <c r="NYE230" s="48"/>
      <c r="NYF230" s="48"/>
      <c r="NYG230" s="48"/>
      <c r="NYH230" s="48"/>
      <c r="NYI230" s="48"/>
      <c r="NYJ230" s="48"/>
      <c r="NYK230" s="48"/>
      <c r="NYL230" s="48"/>
      <c r="NYM230" s="48"/>
      <c r="NYN230" s="48"/>
      <c r="NYO230" s="48"/>
      <c r="NYP230" s="48"/>
      <c r="NYQ230" s="48"/>
      <c r="NYR230" s="48"/>
      <c r="NYS230" s="48"/>
      <c r="NYT230" s="48"/>
      <c r="NYU230" s="48"/>
      <c r="NYV230" s="48"/>
      <c r="NYW230" s="48"/>
      <c r="NYX230" s="48"/>
      <c r="NYY230" s="48"/>
      <c r="NYZ230" s="48"/>
      <c r="NZA230" s="48"/>
      <c r="NZB230" s="48"/>
      <c r="NZC230" s="48"/>
      <c r="NZD230" s="48"/>
      <c r="NZE230" s="48"/>
      <c r="NZF230" s="48"/>
      <c r="NZG230" s="48"/>
      <c r="NZH230" s="48"/>
      <c r="NZI230" s="48"/>
      <c r="NZJ230" s="48"/>
      <c r="NZK230" s="48"/>
      <c r="NZL230" s="48"/>
      <c r="NZM230" s="48"/>
      <c r="NZN230" s="48"/>
      <c r="NZO230" s="48"/>
      <c r="NZP230" s="48"/>
      <c r="NZQ230" s="48"/>
      <c r="NZR230" s="48"/>
      <c r="NZS230" s="48"/>
      <c r="NZT230" s="48"/>
      <c r="NZU230" s="48"/>
      <c r="NZV230" s="48"/>
      <c r="NZW230" s="48"/>
      <c r="NZX230" s="48"/>
      <c r="NZY230" s="48"/>
      <c r="NZZ230" s="48"/>
      <c r="OAA230" s="48"/>
      <c r="OAB230" s="48"/>
      <c r="OAC230" s="48"/>
      <c r="OAD230" s="48"/>
      <c r="OAE230" s="48"/>
      <c r="OAF230" s="48"/>
      <c r="OAG230" s="48"/>
      <c r="OAH230" s="48"/>
      <c r="OAI230" s="48"/>
      <c r="OAJ230" s="48"/>
      <c r="OAK230" s="48"/>
      <c r="OAL230" s="48"/>
      <c r="OAM230" s="48"/>
      <c r="OAN230" s="48"/>
      <c r="OAO230" s="48"/>
      <c r="OAP230" s="48"/>
      <c r="OAQ230" s="48"/>
      <c r="OAR230" s="48"/>
      <c r="OAS230" s="48"/>
      <c r="OAT230" s="48"/>
      <c r="OAU230" s="48"/>
      <c r="OAV230" s="48"/>
      <c r="OAW230" s="48"/>
      <c r="OAX230" s="48"/>
      <c r="OAY230" s="48"/>
      <c r="OAZ230" s="48"/>
      <c r="OBA230" s="48"/>
      <c r="OBB230" s="48"/>
      <c r="OBC230" s="48"/>
      <c r="OBD230" s="48"/>
      <c r="OBE230" s="48"/>
      <c r="OBF230" s="48"/>
      <c r="OBG230" s="48"/>
      <c r="OBH230" s="48"/>
      <c r="OBI230" s="48"/>
      <c r="OBJ230" s="48"/>
      <c r="OBK230" s="48"/>
      <c r="OBL230" s="48"/>
      <c r="OBM230" s="48"/>
      <c r="OBN230" s="48"/>
      <c r="OBO230" s="48"/>
      <c r="OBP230" s="48"/>
      <c r="OBQ230" s="48"/>
      <c r="OBR230" s="48"/>
      <c r="OBS230" s="48"/>
      <c r="OBT230" s="48"/>
      <c r="OBU230" s="48"/>
      <c r="OBV230" s="48"/>
      <c r="OBW230" s="48"/>
      <c r="OBX230" s="48"/>
      <c r="OBY230" s="48"/>
      <c r="OBZ230" s="48"/>
      <c r="OCA230" s="48"/>
      <c r="OCB230" s="48"/>
      <c r="OCC230" s="48"/>
      <c r="OCD230" s="48"/>
      <c r="OCE230" s="48"/>
      <c r="OCF230" s="48"/>
      <c r="OCG230" s="48"/>
      <c r="OCH230" s="48"/>
      <c r="OCI230" s="48"/>
      <c r="OCJ230" s="48"/>
      <c r="OCK230" s="48"/>
      <c r="OCL230" s="48"/>
      <c r="OCM230" s="48"/>
      <c r="OCN230" s="48"/>
      <c r="OCO230" s="48"/>
      <c r="OCP230" s="48"/>
      <c r="OCQ230" s="48"/>
      <c r="OCR230" s="48"/>
      <c r="OCS230" s="48"/>
      <c r="OCT230" s="48"/>
      <c r="OCU230" s="48"/>
      <c r="OCV230" s="48"/>
      <c r="OCW230" s="48"/>
      <c r="OCX230" s="48"/>
      <c r="OCY230" s="48"/>
      <c r="OCZ230" s="48"/>
      <c r="ODA230" s="48"/>
      <c r="ODB230" s="48"/>
      <c r="ODC230" s="48"/>
      <c r="ODD230" s="48"/>
      <c r="ODE230" s="48"/>
      <c r="ODF230" s="48"/>
      <c r="ODG230" s="48"/>
      <c r="ODH230" s="48"/>
      <c r="ODI230" s="48"/>
      <c r="ODJ230" s="48"/>
      <c r="ODK230" s="48"/>
      <c r="ODL230" s="48"/>
      <c r="ODM230" s="48"/>
      <c r="ODN230" s="48"/>
      <c r="ODO230" s="48"/>
      <c r="ODP230" s="48"/>
      <c r="ODQ230" s="48"/>
      <c r="ODR230" s="48"/>
      <c r="ODS230" s="48"/>
      <c r="ODT230" s="48"/>
      <c r="ODU230" s="48"/>
      <c r="ODV230" s="48"/>
      <c r="ODW230" s="48"/>
      <c r="ODX230" s="48"/>
      <c r="ODY230" s="48"/>
      <c r="ODZ230" s="48"/>
      <c r="OEA230" s="48"/>
      <c r="OEB230" s="48"/>
      <c r="OEC230" s="48"/>
      <c r="OED230" s="48"/>
      <c r="OEE230" s="48"/>
      <c r="OEF230" s="48"/>
      <c r="OEG230" s="48"/>
      <c r="OEH230" s="48"/>
      <c r="OEI230" s="48"/>
      <c r="OEJ230" s="48"/>
      <c r="OEK230" s="48"/>
      <c r="OEL230" s="48"/>
      <c r="OEM230" s="48"/>
      <c r="OEN230" s="48"/>
      <c r="OEO230" s="48"/>
      <c r="OEP230" s="48"/>
      <c r="OEQ230" s="48"/>
      <c r="OER230" s="48"/>
      <c r="OES230" s="48"/>
      <c r="OET230" s="48"/>
      <c r="OEU230" s="48"/>
      <c r="OEV230" s="48"/>
      <c r="OEW230" s="48"/>
      <c r="OEX230" s="48"/>
      <c r="OEY230" s="48"/>
      <c r="OEZ230" s="48"/>
      <c r="OFA230" s="48"/>
      <c r="OFB230" s="48"/>
      <c r="OFC230" s="48"/>
      <c r="OFD230" s="48"/>
      <c r="OFE230" s="48"/>
      <c r="OFF230" s="48"/>
      <c r="OFG230" s="48"/>
      <c r="OFH230" s="48"/>
      <c r="OFI230" s="48"/>
      <c r="OFJ230" s="48"/>
      <c r="OFK230" s="48"/>
      <c r="OFL230" s="48"/>
      <c r="OFM230" s="48"/>
      <c r="OFN230" s="48"/>
      <c r="OFO230" s="48"/>
      <c r="OFP230" s="48"/>
      <c r="OFQ230" s="48"/>
      <c r="OFR230" s="48"/>
      <c r="OFS230" s="48"/>
      <c r="OFT230" s="48"/>
      <c r="OFU230" s="48"/>
      <c r="OFV230" s="48"/>
      <c r="OFW230" s="48"/>
      <c r="OFX230" s="48"/>
      <c r="OFY230" s="48"/>
      <c r="OFZ230" s="48"/>
      <c r="OGA230" s="48"/>
      <c r="OGB230" s="48"/>
      <c r="OGC230" s="48"/>
      <c r="OGD230" s="48"/>
      <c r="OGE230" s="48"/>
      <c r="OGF230" s="48"/>
      <c r="OGG230" s="48"/>
      <c r="OGH230" s="48"/>
      <c r="OGI230" s="48"/>
      <c r="OGJ230" s="48"/>
      <c r="OGK230" s="48"/>
      <c r="OGL230" s="48"/>
      <c r="OGM230" s="48"/>
      <c r="OGN230" s="48"/>
      <c r="OGO230" s="48"/>
      <c r="OGP230" s="48"/>
      <c r="OGQ230" s="48"/>
      <c r="OGR230" s="48"/>
      <c r="OGS230" s="48"/>
      <c r="OGT230" s="48"/>
      <c r="OGU230" s="48"/>
      <c r="OGV230" s="48"/>
      <c r="OGW230" s="48"/>
      <c r="OGX230" s="48"/>
      <c r="OGY230" s="48"/>
      <c r="OGZ230" s="48"/>
      <c r="OHA230" s="48"/>
      <c r="OHB230" s="48"/>
      <c r="OHC230" s="48"/>
      <c r="OHD230" s="48"/>
      <c r="OHE230" s="48"/>
      <c r="OHF230" s="48"/>
      <c r="OHG230" s="48"/>
      <c r="OHH230" s="48"/>
      <c r="OHI230" s="48"/>
      <c r="OHJ230" s="48"/>
      <c r="OHK230" s="48"/>
      <c r="OHL230" s="48"/>
      <c r="OHM230" s="48"/>
      <c r="OHN230" s="48"/>
      <c r="OHO230" s="48"/>
      <c r="OHP230" s="48"/>
      <c r="OHQ230" s="48"/>
      <c r="OHR230" s="48"/>
      <c r="OHS230" s="48"/>
      <c r="OHT230" s="48"/>
      <c r="OHU230" s="48"/>
      <c r="OHV230" s="48"/>
      <c r="OHW230" s="48"/>
      <c r="OHX230" s="48"/>
      <c r="OHY230" s="48"/>
      <c r="OHZ230" s="48"/>
      <c r="OIA230" s="48"/>
      <c r="OIB230" s="48"/>
      <c r="OIC230" s="48"/>
      <c r="OID230" s="48"/>
      <c r="OIE230" s="48"/>
      <c r="OIF230" s="48"/>
      <c r="OIG230" s="48"/>
      <c r="OIH230" s="48"/>
      <c r="OII230" s="48"/>
      <c r="OIJ230" s="48"/>
      <c r="OIK230" s="48"/>
      <c r="OIL230" s="48"/>
      <c r="OIM230" s="48"/>
      <c r="OIN230" s="48"/>
      <c r="OIO230" s="48"/>
      <c r="OIP230" s="48"/>
      <c r="OIQ230" s="48"/>
      <c r="OIR230" s="48"/>
      <c r="OIS230" s="48"/>
      <c r="OIT230" s="48"/>
      <c r="OIU230" s="48"/>
      <c r="OIV230" s="48"/>
      <c r="OIW230" s="48"/>
      <c r="OIX230" s="48"/>
      <c r="OIY230" s="48"/>
      <c r="OIZ230" s="48"/>
      <c r="OJA230" s="48"/>
      <c r="OJB230" s="48"/>
      <c r="OJC230" s="48"/>
      <c r="OJD230" s="48"/>
      <c r="OJE230" s="48"/>
      <c r="OJF230" s="48"/>
      <c r="OJG230" s="48"/>
      <c r="OJH230" s="48"/>
      <c r="OJI230" s="48"/>
      <c r="OJJ230" s="48"/>
      <c r="OJK230" s="48"/>
      <c r="OJL230" s="48"/>
      <c r="OJM230" s="48"/>
      <c r="OJN230" s="48"/>
      <c r="OJO230" s="48"/>
      <c r="OJP230" s="48"/>
      <c r="OJQ230" s="48"/>
      <c r="OJR230" s="48"/>
      <c r="OJS230" s="48"/>
      <c r="OJT230" s="48"/>
      <c r="OJU230" s="48"/>
      <c r="OJV230" s="48"/>
      <c r="OJW230" s="48"/>
      <c r="OJX230" s="48"/>
      <c r="OJY230" s="48"/>
      <c r="OJZ230" s="48"/>
      <c r="OKA230" s="48"/>
      <c r="OKB230" s="48"/>
      <c r="OKC230" s="48"/>
      <c r="OKD230" s="48"/>
      <c r="OKE230" s="48"/>
      <c r="OKF230" s="48"/>
      <c r="OKG230" s="48"/>
      <c r="OKH230" s="48"/>
      <c r="OKI230" s="48"/>
      <c r="OKJ230" s="48"/>
      <c r="OKK230" s="48"/>
      <c r="OKL230" s="48"/>
      <c r="OKM230" s="48"/>
      <c r="OKN230" s="48"/>
      <c r="OKO230" s="48"/>
      <c r="OKP230" s="48"/>
      <c r="OKQ230" s="48"/>
      <c r="OKR230" s="48"/>
      <c r="OKS230" s="48"/>
      <c r="OKT230" s="48"/>
      <c r="OKU230" s="48"/>
      <c r="OKV230" s="48"/>
      <c r="OKW230" s="48"/>
      <c r="OKX230" s="48"/>
      <c r="OKY230" s="48"/>
      <c r="OKZ230" s="48"/>
      <c r="OLA230" s="48"/>
      <c r="OLB230" s="48"/>
      <c r="OLC230" s="48"/>
      <c r="OLD230" s="48"/>
      <c r="OLE230" s="48"/>
      <c r="OLF230" s="48"/>
      <c r="OLG230" s="48"/>
      <c r="OLH230" s="48"/>
      <c r="OLI230" s="48"/>
      <c r="OLJ230" s="48"/>
      <c r="OLK230" s="48"/>
      <c r="OLL230" s="48"/>
      <c r="OLM230" s="48"/>
      <c r="OLN230" s="48"/>
      <c r="OLO230" s="48"/>
      <c r="OLP230" s="48"/>
      <c r="OLQ230" s="48"/>
      <c r="OLR230" s="48"/>
      <c r="OLS230" s="48"/>
      <c r="OLT230" s="48"/>
      <c r="OLU230" s="48"/>
      <c r="OLV230" s="48"/>
      <c r="OLW230" s="48"/>
      <c r="OLX230" s="48"/>
      <c r="OLY230" s="48"/>
      <c r="OLZ230" s="48"/>
      <c r="OMA230" s="48"/>
      <c r="OMB230" s="48"/>
      <c r="OMC230" s="48"/>
      <c r="OMD230" s="48"/>
      <c r="OME230" s="48"/>
      <c r="OMF230" s="48"/>
      <c r="OMG230" s="48"/>
      <c r="OMH230" s="48"/>
      <c r="OMI230" s="48"/>
      <c r="OMJ230" s="48"/>
      <c r="OMK230" s="48"/>
      <c r="OML230" s="48"/>
      <c r="OMM230" s="48"/>
      <c r="OMN230" s="48"/>
      <c r="OMO230" s="48"/>
      <c r="OMP230" s="48"/>
      <c r="OMQ230" s="48"/>
      <c r="OMR230" s="48"/>
      <c r="OMS230" s="48"/>
      <c r="OMT230" s="48"/>
      <c r="OMU230" s="48"/>
      <c r="OMV230" s="48"/>
      <c r="OMW230" s="48"/>
      <c r="OMX230" s="48"/>
      <c r="OMY230" s="48"/>
      <c r="OMZ230" s="48"/>
      <c r="ONA230" s="48"/>
      <c r="ONB230" s="48"/>
      <c r="ONC230" s="48"/>
      <c r="OND230" s="48"/>
      <c r="ONE230" s="48"/>
      <c r="ONF230" s="48"/>
      <c r="ONG230" s="48"/>
      <c r="ONH230" s="48"/>
      <c r="ONI230" s="48"/>
      <c r="ONJ230" s="48"/>
      <c r="ONK230" s="48"/>
      <c r="ONL230" s="48"/>
      <c r="ONM230" s="48"/>
      <c r="ONN230" s="48"/>
      <c r="ONO230" s="48"/>
      <c r="ONP230" s="48"/>
      <c r="ONQ230" s="48"/>
      <c r="ONR230" s="48"/>
      <c r="ONS230" s="48"/>
      <c r="ONT230" s="48"/>
      <c r="ONU230" s="48"/>
      <c r="ONV230" s="48"/>
      <c r="ONW230" s="48"/>
      <c r="ONX230" s="48"/>
      <c r="ONY230" s="48"/>
      <c r="ONZ230" s="48"/>
      <c r="OOA230" s="48"/>
      <c r="OOB230" s="48"/>
      <c r="OOC230" s="48"/>
      <c r="OOD230" s="48"/>
      <c r="OOE230" s="48"/>
      <c r="OOF230" s="48"/>
      <c r="OOG230" s="48"/>
      <c r="OOH230" s="48"/>
      <c r="OOI230" s="48"/>
      <c r="OOJ230" s="48"/>
      <c r="OOK230" s="48"/>
      <c r="OOL230" s="48"/>
      <c r="OOM230" s="48"/>
      <c r="OON230" s="48"/>
      <c r="OOO230" s="48"/>
      <c r="OOP230" s="48"/>
      <c r="OOQ230" s="48"/>
      <c r="OOR230" s="48"/>
      <c r="OOS230" s="48"/>
      <c r="OOT230" s="48"/>
      <c r="OOU230" s="48"/>
      <c r="OOV230" s="48"/>
      <c r="OOW230" s="48"/>
      <c r="OOX230" s="48"/>
      <c r="OOY230" s="48"/>
      <c r="OOZ230" s="48"/>
      <c r="OPA230" s="48"/>
      <c r="OPB230" s="48"/>
      <c r="OPC230" s="48"/>
      <c r="OPD230" s="48"/>
      <c r="OPE230" s="48"/>
      <c r="OPF230" s="48"/>
      <c r="OPG230" s="48"/>
      <c r="OPH230" s="48"/>
      <c r="OPI230" s="48"/>
      <c r="OPJ230" s="48"/>
      <c r="OPK230" s="48"/>
      <c r="OPL230" s="48"/>
      <c r="OPM230" s="48"/>
      <c r="OPN230" s="48"/>
      <c r="OPO230" s="48"/>
      <c r="OPP230" s="48"/>
      <c r="OPQ230" s="48"/>
      <c r="OPR230" s="48"/>
      <c r="OPS230" s="48"/>
      <c r="OPT230" s="48"/>
      <c r="OPU230" s="48"/>
      <c r="OPV230" s="48"/>
      <c r="OPW230" s="48"/>
      <c r="OPX230" s="48"/>
      <c r="OPY230" s="48"/>
      <c r="OPZ230" s="48"/>
      <c r="OQA230" s="48"/>
      <c r="OQB230" s="48"/>
      <c r="OQC230" s="48"/>
      <c r="OQD230" s="48"/>
      <c r="OQE230" s="48"/>
      <c r="OQF230" s="48"/>
      <c r="OQG230" s="48"/>
      <c r="OQH230" s="48"/>
      <c r="OQI230" s="48"/>
      <c r="OQJ230" s="48"/>
      <c r="OQK230" s="48"/>
      <c r="OQL230" s="48"/>
      <c r="OQM230" s="48"/>
      <c r="OQN230" s="48"/>
      <c r="OQO230" s="48"/>
      <c r="OQP230" s="48"/>
      <c r="OQQ230" s="48"/>
      <c r="OQR230" s="48"/>
      <c r="OQS230" s="48"/>
      <c r="OQT230" s="48"/>
      <c r="OQU230" s="48"/>
      <c r="OQV230" s="48"/>
      <c r="OQW230" s="48"/>
      <c r="OQX230" s="48"/>
      <c r="OQY230" s="48"/>
      <c r="OQZ230" s="48"/>
      <c r="ORA230" s="48"/>
      <c r="ORB230" s="48"/>
      <c r="ORC230" s="48"/>
      <c r="ORD230" s="48"/>
      <c r="ORE230" s="48"/>
      <c r="ORF230" s="48"/>
      <c r="ORG230" s="48"/>
      <c r="ORH230" s="48"/>
      <c r="ORI230" s="48"/>
      <c r="ORJ230" s="48"/>
      <c r="ORK230" s="48"/>
      <c r="ORL230" s="48"/>
      <c r="ORM230" s="48"/>
      <c r="ORN230" s="48"/>
      <c r="ORO230" s="48"/>
      <c r="ORP230" s="48"/>
      <c r="ORQ230" s="48"/>
      <c r="ORR230" s="48"/>
      <c r="ORS230" s="48"/>
      <c r="ORT230" s="48"/>
      <c r="ORU230" s="48"/>
      <c r="ORV230" s="48"/>
      <c r="ORW230" s="48"/>
      <c r="ORX230" s="48"/>
      <c r="ORY230" s="48"/>
      <c r="ORZ230" s="48"/>
      <c r="OSA230" s="48"/>
      <c r="OSB230" s="48"/>
      <c r="OSC230" s="48"/>
      <c r="OSD230" s="48"/>
      <c r="OSE230" s="48"/>
      <c r="OSF230" s="48"/>
      <c r="OSG230" s="48"/>
      <c r="OSH230" s="48"/>
      <c r="OSI230" s="48"/>
      <c r="OSJ230" s="48"/>
      <c r="OSK230" s="48"/>
      <c r="OSL230" s="48"/>
      <c r="OSM230" s="48"/>
      <c r="OSN230" s="48"/>
      <c r="OSO230" s="48"/>
      <c r="OSP230" s="48"/>
      <c r="OSQ230" s="48"/>
      <c r="OSR230" s="48"/>
      <c r="OSS230" s="48"/>
      <c r="OST230" s="48"/>
      <c r="OSU230" s="48"/>
      <c r="OSV230" s="48"/>
      <c r="OSW230" s="48"/>
      <c r="OSX230" s="48"/>
      <c r="OSY230" s="48"/>
      <c r="OSZ230" s="48"/>
      <c r="OTA230" s="48"/>
      <c r="OTB230" s="48"/>
      <c r="OTC230" s="48"/>
      <c r="OTD230" s="48"/>
      <c r="OTE230" s="48"/>
      <c r="OTF230" s="48"/>
      <c r="OTG230" s="48"/>
      <c r="OTH230" s="48"/>
      <c r="OTI230" s="48"/>
      <c r="OTJ230" s="48"/>
      <c r="OTK230" s="48"/>
      <c r="OTL230" s="48"/>
      <c r="OTM230" s="48"/>
      <c r="OTN230" s="48"/>
      <c r="OTO230" s="48"/>
      <c r="OTP230" s="48"/>
      <c r="OTQ230" s="48"/>
      <c r="OTR230" s="48"/>
      <c r="OTS230" s="48"/>
      <c r="OTT230" s="48"/>
      <c r="OTU230" s="48"/>
      <c r="OTV230" s="48"/>
      <c r="OTW230" s="48"/>
      <c r="OTX230" s="48"/>
      <c r="OTY230" s="48"/>
      <c r="OTZ230" s="48"/>
      <c r="OUA230" s="48"/>
      <c r="OUB230" s="48"/>
      <c r="OUC230" s="48"/>
      <c r="OUD230" s="48"/>
      <c r="OUE230" s="48"/>
      <c r="OUF230" s="48"/>
      <c r="OUG230" s="48"/>
      <c r="OUH230" s="48"/>
      <c r="OUI230" s="48"/>
      <c r="OUJ230" s="48"/>
      <c r="OUK230" s="48"/>
      <c r="OUL230" s="48"/>
      <c r="OUM230" s="48"/>
      <c r="OUN230" s="48"/>
      <c r="OUO230" s="48"/>
      <c r="OUP230" s="48"/>
      <c r="OUQ230" s="48"/>
      <c r="OUR230" s="48"/>
      <c r="OUS230" s="48"/>
      <c r="OUT230" s="48"/>
      <c r="OUU230" s="48"/>
      <c r="OUV230" s="48"/>
      <c r="OUW230" s="48"/>
      <c r="OUX230" s="48"/>
      <c r="OUY230" s="48"/>
      <c r="OUZ230" s="48"/>
      <c r="OVA230" s="48"/>
      <c r="OVB230" s="48"/>
      <c r="OVC230" s="48"/>
      <c r="OVD230" s="48"/>
      <c r="OVE230" s="48"/>
      <c r="OVF230" s="48"/>
      <c r="OVG230" s="48"/>
      <c r="OVH230" s="48"/>
      <c r="OVI230" s="48"/>
      <c r="OVJ230" s="48"/>
      <c r="OVK230" s="48"/>
      <c r="OVL230" s="48"/>
      <c r="OVM230" s="48"/>
      <c r="OVN230" s="48"/>
      <c r="OVO230" s="48"/>
      <c r="OVP230" s="48"/>
      <c r="OVQ230" s="48"/>
      <c r="OVR230" s="48"/>
      <c r="OVS230" s="48"/>
      <c r="OVT230" s="48"/>
      <c r="OVU230" s="48"/>
      <c r="OVV230" s="48"/>
      <c r="OVW230" s="48"/>
      <c r="OVX230" s="48"/>
      <c r="OVY230" s="48"/>
      <c r="OVZ230" s="48"/>
      <c r="OWA230" s="48"/>
      <c r="OWB230" s="48"/>
      <c r="OWC230" s="48"/>
      <c r="OWD230" s="48"/>
      <c r="OWE230" s="48"/>
      <c r="OWF230" s="48"/>
      <c r="OWG230" s="48"/>
      <c r="OWH230" s="48"/>
      <c r="OWI230" s="48"/>
      <c r="OWJ230" s="48"/>
      <c r="OWK230" s="48"/>
      <c r="OWL230" s="48"/>
      <c r="OWM230" s="48"/>
      <c r="OWN230" s="48"/>
      <c r="OWO230" s="48"/>
      <c r="OWP230" s="48"/>
      <c r="OWQ230" s="48"/>
      <c r="OWR230" s="48"/>
      <c r="OWS230" s="48"/>
      <c r="OWT230" s="48"/>
      <c r="OWU230" s="48"/>
      <c r="OWV230" s="48"/>
      <c r="OWW230" s="48"/>
      <c r="OWX230" s="48"/>
      <c r="OWY230" s="48"/>
      <c r="OWZ230" s="48"/>
      <c r="OXA230" s="48"/>
      <c r="OXB230" s="48"/>
      <c r="OXC230" s="48"/>
      <c r="OXD230" s="48"/>
      <c r="OXE230" s="48"/>
      <c r="OXF230" s="48"/>
      <c r="OXG230" s="48"/>
      <c r="OXH230" s="48"/>
      <c r="OXI230" s="48"/>
      <c r="OXJ230" s="48"/>
      <c r="OXK230" s="48"/>
      <c r="OXL230" s="48"/>
      <c r="OXM230" s="48"/>
      <c r="OXN230" s="48"/>
      <c r="OXO230" s="48"/>
      <c r="OXP230" s="48"/>
      <c r="OXQ230" s="48"/>
      <c r="OXR230" s="48"/>
      <c r="OXS230" s="48"/>
      <c r="OXT230" s="48"/>
      <c r="OXU230" s="48"/>
      <c r="OXV230" s="48"/>
      <c r="OXW230" s="48"/>
      <c r="OXX230" s="48"/>
      <c r="OXY230" s="48"/>
      <c r="OXZ230" s="48"/>
      <c r="OYA230" s="48"/>
      <c r="OYB230" s="48"/>
      <c r="OYC230" s="48"/>
      <c r="OYD230" s="48"/>
      <c r="OYE230" s="48"/>
      <c r="OYF230" s="48"/>
      <c r="OYG230" s="48"/>
      <c r="OYH230" s="48"/>
      <c r="OYI230" s="48"/>
      <c r="OYJ230" s="48"/>
      <c r="OYK230" s="48"/>
      <c r="OYL230" s="48"/>
      <c r="OYM230" s="48"/>
      <c r="OYN230" s="48"/>
      <c r="OYO230" s="48"/>
      <c r="OYP230" s="48"/>
      <c r="OYQ230" s="48"/>
      <c r="OYR230" s="48"/>
      <c r="OYS230" s="48"/>
      <c r="OYT230" s="48"/>
      <c r="OYU230" s="48"/>
      <c r="OYV230" s="48"/>
      <c r="OYW230" s="48"/>
      <c r="OYX230" s="48"/>
      <c r="OYY230" s="48"/>
      <c r="OYZ230" s="48"/>
      <c r="OZA230" s="48"/>
      <c r="OZB230" s="48"/>
      <c r="OZC230" s="48"/>
      <c r="OZD230" s="48"/>
      <c r="OZE230" s="48"/>
      <c r="OZF230" s="48"/>
      <c r="OZG230" s="48"/>
      <c r="OZH230" s="48"/>
      <c r="OZI230" s="48"/>
      <c r="OZJ230" s="48"/>
      <c r="OZK230" s="48"/>
      <c r="OZL230" s="48"/>
      <c r="OZM230" s="48"/>
      <c r="OZN230" s="48"/>
      <c r="OZO230" s="48"/>
      <c r="OZP230" s="48"/>
      <c r="OZQ230" s="48"/>
      <c r="OZR230" s="48"/>
      <c r="OZS230" s="48"/>
      <c r="OZT230" s="48"/>
      <c r="OZU230" s="48"/>
      <c r="OZV230" s="48"/>
      <c r="OZW230" s="48"/>
      <c r="OZX230" s="48"/>
      <c r="OZY230" s="48"/>
      <c r="OZZ230" s="48"/>
      <c r="PAA230" s="48"/>
      <c r="PAB230" s="48"/>
      <c r="PAC230" s="48"/>
      <c r="PAD230" s="48"/>
      <c r="PAE230" s="48"/>
      <c r="PAF230" s="48"/>
      <c r="PAG230" s="48"/>
      <c r="PAH230" s="48"/>
      <c r="PAI230" s="48"/>
      <c r="PAJ230" s="48"/>
      <c r="PAK230" s="48"/>
      <c r="PAL230" s="48"/>
      <c r="PAM230" s="48"/>
      <c r="PAN230" s="48"/>
      <c r="PAO230" s="48"/>
      <c r="PAP230" s="48"/>
      <c r="PAQ230" s="48"/>
      <c r="PAR230" s="48"/>
      <c r="PAS230" s="48"/>
      <c r="PAT230" s="48"/>
      <c r="PAU230" s="48"/>
      <c r="PAV230" s="48"/>
      <c r="PAW230" s="48"/>
      <c r="PAX230" s="48"/>
      <c r="PAY230" s="48"/>
      <c r="PAZ230" s="48"/>
      <c r="PBA230" s="48"/>
      <c r="PBB230" s="48"/>
      <c r="PBC230" s="48"/>
      <c r="PBD230" s="48"/>
      <c r="PBE230" s="48"/>
      <c r="PBF230" s="48"/>
      <c r="PBG230" s="48"/>
      <c r="PBH230" s="48"/>
      <c r="PBI230" s="48"/>
      <c r="PBJ230" s="48"/>
      <c r="PBK230" s="48"/>
      <c r="PBL230" s="48"/>
      <c r="PBM230" s="48"/>
      <c r="PBN230" s="48"/>
      <c r="PBO230" s="48"/>
      <c r="PBP230" s="48"/>
      <c r="PBQ230" s="48"/>
      <c r="PBR230" s="48"/>
      <c r="PBS230" s="48"/>
      <c r="PBT230" s="48"/>
      <c r="PBU230" s="48"/>
      <c r="PBV230" s="48"/>
      <c r="PBW230" s="48"/>
      <c r="PBX230" s="48"/>
      <c r="PBY230" s="48"/>
      <c r="PBZ230" s="48"/>
      <c r="PCA230" s="48"/>
      <c r="PCB230" s="48"/>
      <c r="PCC230" s="48"/>
      <c r="PCD230" s="48"/>
      <c r="PCE230" s="48"/>
      <c r="PCF230" s="48"/>
      <c r="PCG230" s="48"/>
      <c r="PCH230" s="48"/>
      <c r="PCI230" s="48"/>
      <c r="PCJ230" s="48"/>
      <c r="PCK230" s="48"/>
      <c r="PCL230" s="48"/>
      <c r="PCM230" s="48"/>
      <c r="PCN230" s="48"/>
      <c r="PCO230" s="48"/>
      <c r="PCP230" s="48"/>
      <c r="PCQ230" s="48"/>
      <c r="PCR230" s="48"/>
      <c r="PCS230" s="48"/>
      <c r="PCT230" s="48"/>
      <c r="PCU230" s="48"/>
      <c r="PCV230" s="48"/>
      <c r="PCW230" s="48"/>
      <c r="PCX230" s="48"/>
      <c r="PCY230" s="48"/>
      <c r="PCZ230" s="48"/>
      <c r="PDA230" s="48"/>
      <c r="PDB230" s="48"/>
      <c r="PDC230" s="48"/>
      <c r="PDD230" s="48"/>
      <c r="PDE230" s="48"/>
      <c r="PDF230" s="48"/>
      <c r="PDG230" s="48"/>
      <c r="PDH230" s="48"/>
      <c r="PDI230" s="48"/>
      <c r="PDJ230" s="48"/>
      <c r="PDK230" s="48"/>
      <c r="PDL230" s="48"/>
      <c r="PDM230" s="48"/>
      <c r="PDN230" s="48"/>
      <c r="PDO230" s="48"/>
      <c r="PDP230" s="48"/>
      <c r="PDQ230" s="48"/>
      <c r="PDR230" s="48"/>
      <c r="PDS230" s="48"/>
      <c r="PDT230" s="48"/>
      <c r="PDU230" s="48"/>
      <c r="PDV230" s="48"/>
      <c r="PDW230" s="48"/>
      <c r="PDX230" s="48"/>
      <c r="PDY230" s="48"/>
      <c r="PDZ230" s="48"/>
      <c r="PEA230" s="48"/>
      <c r="PEB230" s="48"/>
      <c r="PEC230" s="48"/>
      <c r="PED230" s="48"/>
      <c r="PEE230" s="48"/>
      <c r="PEF230" s="48"/>
      <c r="PEG230" s="48"/>
      <c r="PEH230" s="48"/>
      <c r="PEI230" s="48"/>
      <c r="PEJ230" s="48"/>
      <c r="PEK230" s="48"/>
      <c r="PEL230" s="48"/>
      <c r="PEM230" s="48"/>
      <c r="PEN230" s="48"/>
      <c r="PEO230" s="48"/>
      <c r="PEP230" s="48"/>
      <c r="PEQ230" s="48"/>
      <c r="PER230" s="48"/>
      <c r="PES230" s="48"/>
      <c r="PET230" s="48"/>
      <c r="PEU230" s="48"/>
      <c r="PEV230" s="48"/>
      <c r="PEW230" s="48"/>
      <c r="PEX230" s="48"/>
      <c r="PEY230" s="48"/>
      <c r="PEZ230" s="48"/>
      <c r="PFA230" s="48"/>
      <c r="PFB230" s="48"/>
      <c r="PFC230" s="48"/>
      <c r="PFD230" s="48"/>
      <c r="PFE230" s="48"/>
      <c r="PFF230" s="48"/>
      <c r="PFG230" s="48"/>
      <c r="PFH230" s="48"/>
      <c r="PFI230" s="48"/>
      <c r="PFJ230" s="48"/>
      <c r="PFK230" s="48"/>
      <c r="PFL230" s="48"/>
      <c r="PFM230" s="48"/>
      <c r="PFN230" s="48"/>
      <c r="PFO230" s="48"/>
      <c r="PFP230" s="48"/>
      <c r="PFQ230" s="48"/>
      <c r="PFR230" s="48"/>
      <c r="PFS230" s="48"/>
      <c r="PFT230" s="48"/>
      <c r="PFU230" s="48"/>
      <c r="PFV230" s="48"/>
      <c r="PFW230" s="48"/>
      <c r="PFX230" s="48"/>
      <c r="PFY230" s="48"/>
      <c r="PFZ230" s="48"/>
      <c r="PGA230" s="48"/>
      <c r="PGB230" s="48"/>
      <c r="PGC230" s="48"/>
      <c r="PGD230" s="48"/>
      <c r="PGE230" s="48"/>
      <c r="PGF230" s="48"/>
      <c r="PGG230" s="48"/>
      <c r="PGH230" s="48"/>
      <c r="PGI230" s="48"/>
      <c r="PGJ230" s="48"/>
      <c r="PGK230" s="48"/>
      <c r="PGL230" s="48"/>
      <c r="PGM230" s="48"/>
      <c r="PGN230" s="48"/>
      <c r="PGO230" s="48"/>
      <c r="PGP230" s="48"/>
      <c r="PGQ230" s="48"/>
      <c r="PGR230" s="48"/>
      <c r="PGS230" s="48"/>
      <c r="PGT230" s="48"/>
      <c r="PGU230" s="48"/>
      <c r="PGV230" s="48"/>
      <c r="PGW230" s="48"/>
      <c r="PGX230" s="48"/>
      <c r="PGY230" s="48"/>
      <c r="PGZ230" s="48"/>
      <c r="PHA230" s="48"/>
      <c r="PHB230" s="48"/>
      <c r="PHC230" s="48"/>
      <c r="PHD230" s="48"/>
      <c r="PHE230" s="48"/>
      <c r="PHF230" s="48"/>
      <c r="PHG230" s="48"/>
      <c r="PHH230" s="48"/>
      <c r="PHI230" s="48"/>
      <c r="PHJ230" s="48"/>
      <c r="PHK230" s="48"/>
      <c r="PHL230" s="48"/>
      <c r="PHM230" s="48"/>
      <c r="PHN230" s="48"/>
      <c r="PHO230" s="48"/>
      <c r="PHP230" s="48"/>
      <c r="PHQ230" s="48"/>
      <c r="PHR230" s="48"/>
      <c r="PHS230" s="48"/>
      <c r="PHT230" s="48"/>
      <c r="PHU230" s="48"/>
      <c r="PHV230" s="48"/>
      <c r="PHW230" s="48"/>
      <c r="PHX230" s="48"/>
      <c r="PHY230" s="48"/>
      <c r="PHZ230" s="48"/>
      <c r="PIA230" s="48"/>
      <c r="PIB230" s="48"/>
      <c r="PIC230" s="48"/>
      <c r="PID230" s="48"/>
      <c r="PIE230" s="48"/>
      <c r="PIF230" s="48"/>
      <c r="PIG230" s="48"/>
      <c r="PIH230" s="48"/>
      <c r="PII230" s="48"/>
      <c r="PIJ230" s="48"/>
      <c r="PIK230" s="48"/>
      <c r="PIL230" s="48"/>
      <c r="PIM230" s="48"/>
      <c r="PIN230" s="48"/>
      <c r="PIO230" s="48"/>
      <c r="PIP230" s="48"/>
      <c r="PIQ230" s="48"/>
      <c r="PIR230" s="48"/>
      <c r="PIS230" s="48"/>
      <c r="PIT230" s="48"/>
      <c r="PIU230" s="48"/>
      <c r="PIV230" s="48"/>
      <c r="PIW230" s="48"/>
      <c r="PIX230" s="48"/>
      <c r="PIY230" s="48"/>
      <c r="PIZ230" s="48"/>
      <c r="PJA230" s="48"/>
      <c r="PJB230" s="48"/>
      <c r="PJC230" s="48"/>
      <c r="PJD230" s="48"/>
      <c r="PJE230" s="48"/>
      <c r="PJF230" s="48"/>
      <c r="PJG230" s="48"/>
      <c r="PJH230" s="48"/>
      <c r="PJI230" s="48"/>
      <c r="PJJ230" s="48"/>
      <c r="PJK230" s="48"/>
      <c r="PJL230" s="48"/>
      <c r="PJM230" s="48"/>
      <c r="PJN230" s="48"/>
      <c r="PJO230" s="48"/>
      <c r="PJP230" s="48"/>
      <c r="PJQ230" s="48"/>
      <c r="PJR230" s="48"/>
      <c r="PJS230" s="48"/>
      <c r="PJT230" s="48"/>
      <c r="PJU230" s="48"/>
      <c r="PJV230" s="48"/>
      <c r="PJW230" s="48"/>
      <c r="PJX230" s="48"/>
      <c r="PJY230" s="48"/>
      <c r="PJZ230" s="48"/>
      <c r="PKA230" s="48"/>
      <c r="PKB230" s="48"/>
      <c r="PKC230" s="48"/>
      <c r="PKD230" s="48"/>
      <c r="PKE230" s="48"/>
      <c r="PKF230" s="48"/>
      <c r="PKG230" s="48"/>
      <c r="PKH230" s="48"/>
      <c r="PKI230" s="48"/>
      <c r="PKJ230" s="48"/>
      <c r="PKK230" s="48"/>
      <c r="PKL230" s="48"/>
      <c r="PKM230" s="48"/>
      <c r="PKN230" s="48"/>
      <c r="PKO230" s="48"/>
      <c r="PKP230" s="48"/>
      <c r="PKQ230" s="48"/>
      <c r="PKR230" s="48"/>
      <c r="PKS230" s="48"/>
      <c r="PKT230" s="48"/>
      <c r="PKU230" s="48"/>
      <c r="PKV230" s="48"/>
      <c r="PKW230" s="48"/>
      <c r="PKX230" s="48"/>
      <c r="PKY230" s="48"/>
      <c r="PKZ230" s="48"/>
      <c r="PLA230" s="48"/>
      <c r="PLB230" s="48"/>
      <c r="PLC230" s="48"/>
      <c r="PLD230" s="48"/>
      <c r="PLE230" s="48"/>
      <c r="PLF230" s="48"/>
      <c r="PLG230" s="48"/>
      <c r="PLH230" s="48"/>
      <c r="PLI230" s="48"/>
      <c r="PLJ230" s="48"/>
      <c r="PLK230" s="48"/>
      <c r="PLL230" s="48"/>
      <c r="PLM230" s="48"/>
      <c r="PLN230" s="48"/>
      <c r="PLO230" s="48"/>
      <c r="PLP230" s="48"/>
      <c r="PLQ230" s="48"/>
      <c r="PLR230" s="48"/>
      <c r="PLS230" s="48"/>
      <c r="PLT230" s="48"/>
      <c r="PLU230" s="48"/>
      <c r="PLV230" s="48"/>
      <c r="PLW230" s="48"/>
      <c r="PLX230" s="48"/>
      <c r="PLY230" s="48"/>
      <c r="PLZ230" s="48"/>
      <c r="PMA230" s="48"/>
      <c r="PMB230" s="48"/>
      <c r="PMC230" s="48"/>
      <c r="PMD230" s="48"/>
      <c r="PME230" s="48"/>
      <c r="PMF230" s="48"/>
      <c r="PMG230" s="48"/>
      <c r="PMH230" s="48"/>
      <c r="PMI230" s="48"/>
      <c r="PMJ230" s="48"/>
      <c r="PMK230" s="48"/>
      <c r="PML230" s="48"/>
      <c r="PMM230" s="48"/>
      <c r="PMN230" s="48"/>
      <c r="PMO230" s="48"/>
      <c r="PMP230" s="48"/>
      <c r="PMQ230" s="48"/>
      <c r="PMR230" s="48"/>
      <c r="PMS230" s="48"/>
      <c r="PMT230" s="48"/>
      <c r="PMU230" s="48"/>
      <c r="PMV230" s="48"/>
      <c r="PMW230" s="48"/>
      <c r="PMX230" s="48"/>
      <c r="PMY230" s="48"/>
      <c r="PMZ230" s="48"/>
      <c r="PNA230" s="48"/>
      <c r="PNB230" s="48"/>
      <c r="PNC230" s="48"/>
      <c r="PND230" s="48"/>
      <c r="PNE230" s="48"/>
      <c r="PNF230" s="48"/>
      <c r="PNG230" s="48"/>
      <c r="PNH230" s="48"/>
      <c r="PNI230" s="48"/>
      <c r="PNJ230" s="48"/>
      <c r="PNK230" s="48"/>
      <c r="PNL230" s="48"/>
      <c r="PNM230" s="48"/>
      <c r="PNN230" s="48"/>
      <c r="PNO230" s="48"/>
      <c r="PNP230" s="48"/>
      <c r="PNQ230" s="48"/>
      <c r="PNR230" s="48"/>
      <c r="PNS230" s="48"/>
      <c r="PNT230" s="48"/>
      <c r="PNU230" s="48"/>
      <c r="PNV230" s="48"/>
      <c r="PNW230" s="48"/>
      <c r="PNX230" s="48"/>
      <c r="PNY230" s="48"/>
      <c r="PNZ230" s="48"/>
      <c r="POA230" s="48"/>
      <c r="POB230" s="48"/>
      <c r="POC230" s="48"/>
      <c r="POD230" s="48"/>
      <c r="POE230" s="48"/>
      <c r="POF230" s="48"/>
      <c r="POG230" s="48"/>
      <c r="POH230" s="48"/>
      <c r="POI230" s="48"/>
      <c r="POJ230" s="48"/>
      <c r="POK230" s="48"/>
      <c r="POL230" s="48"/>
      <c r="POM230" s="48"/>
      <c r="PON230" s="48"/>
      <c r="POO230" s="48"/>
      <c r="POP230" s="48"/>
      <c r="POQ230" s="48"/>
      <c r="POR230" s="48"/>
      <c r="POS230" s="48"/>
      <c r="POT230" s="48"/>
      <c r="POU230" s="48"/>
      <c r="POV230" s="48"/>
      <c r="POW230" s="48"/>
      <c r="POX230" s="48"/>
      <c r="POY230" s="48"/>
      <c r="POZ230" s="48"/>
      <c r="PPA230" s="48"/>
      <c r="PPB230" s="48"/>
      <c r="PPC230" s="48"/>
      <c r="PPD230" s="48"/>
      <c r="PPE230" s="48"/>
      <c r="PPF230" s="48"/>
      <c r="PPG230" s="48"/>
      <c r="PPH230" s="48"/>
      <c r="PPI230" s="48"/>
      <c r="PPJ230" s="48"/>
      <c r="PPK230" s="48"/>
      <c r="PPL230" s="48"/>
      <c r="PPM230" s="48"/>
      <c r="PPN230" s="48"/>
      <c r="PPO230" s="48"/>
      <c r="PPP230" s="48"/>
      <c r="PPQ230" s="48"/>
      <c r="PPR230" s="48"/>
      <c r="PPS230" s="48"/>
      <c r="PPT230" s="48"/>
      <c r="PPU230" s="48"/>
      <c r="PPV230" s="48"/>
      <c r="PPW230" s="48"/>
      <c r="PPX230" s="48"/>
      <c r="PPY230" s="48"/>
      <c r="PPZ230" s="48"/>
      <c r="PQA230" s="48"/>
      <c r="PQB230" s="48"/>
      <c r="PQC230" s="48"/>
      <c r="PQD230" s="48"/>
      <c r="PQE230" s="48"/>
      <c r="PQF230" s="48"/>
      <c r="PQG230" s="48"/>
      <c r="PQH230" s="48"/>
      <c r="PQI230" s="48"/>
      <c r="PQJ230" s="48"/>
      <c r="PQK230" s="48"/>
      <c r="PQL230" s="48"/>
      <c r="PQM230" s="48"/>
      <c r="PQN230" s="48"/>
      <c r="PQO230" s="48"/>
      <c r="PQP230" s="48"/>
      <c r="PQQ230" s="48"/>
      <c r="PQR230" s="48"/>
      <c r="PQS230" s="48"/>
      <c r="PQT230" s="48"/>
      <c r="PQU230" s="48"/>
      <c r="PQV230" s="48"/>
      <c r="PQW230" s="48"/>
      <c r="PQX230" s="48"/>
      <c r="PQY230" s="48"/>
      <c r="PQZ230" s="48"/>
      <c r="PRA230" s="48"/>
      <c r="PRB230" s="48"/>
      <c r="PRC230" s="48"/>
      <c r="PRD230" s="48"/>
      <c r="PRE230" s="48"/>
      <c r="PRF230" s="48"/>
      <c r="PRG230" s="48"/>
      <c r="PRH230" s="48"/>
      <c r="PRI230" s="48"/>
      <c r="PRJ230" s="48"/>
      <c r="PRK230" s="48"/>
      <c r="PRL230" s="48"/>
      <c r="PRM230" s="48"/>
      <c r="PRN230" s="48"/>
      <c r="PRO230" s="48"/>
      <c r="PRP230" s="48"/>
      <c r="PRQ230" s="48"/>
      <c r="PRR230" s="48"/>
      <c r="PRS230" s="48"/>
      <c r="PRT230" s="48"/>
      <c r="PRU230" s="48"/>
      <c r="PRV230" s="48"/>
      <c r="PRW230" s="48"/>
      <c r="PRX230" s="48"/>
      <c r="PRY230" s="48"/>
      <c r="PRZ230" s="48"/>
      <c r="PSA230" s="48"/>
      <c r="PSB230" s="48"/>
      <c r="PSC230" s="48"/>
      <c r="PSD230" s="48"/>
      <c r="PSE230" s="48"/>
      <c r="PSF230" s="48"/>
      <c r="PSG230" s="48"/>
      <c r="PSH230" s="48"/>
      <c r="PSI230" s="48"/>
      <c r="PSJ230" s="48"/>
      <c r="PSK230" s="48"/>
      <c r="PSL230" s="48"/>
      <c r="PSM230" s="48"/>
      <c r="PSN230" s="48"/>
      <c r="PSO230" s="48"/>
      <c r="PSP230" s="48"/>
      <c r="PSQ230" s="48"/>
      <c r="PSR230" s="48"/>
      <c r="PSS230" s="48"/>
      <c r="PST230" s="48"/>
      <c r="PSU230" s="48"/>
      <c r="PSV230" s="48"/>
      <c r="PSW230" s="48"/>
      <c r="PSX230" s="48"/>
      <c r="PSY230" s="48"/>
      <c r="PSZ230" s="48"/>
      <c r="PTA230" s="48"/>
      <c r="PTB230" s="48"/>
      <c r="PTC230" s="48"/>
      <c r="PTD230" s="48"/>
      <c r="PTE230" s="48"/>
      <c r="PTF230" s="48"/>
      <c r="PTG230" s="48"/>
      <c r="PTH230" s="48"/>
      <c r="PTI230" s="48"/>
      <c r="PTJ230" s="48"/>
      <c r="PTK230" s="48"/>
      <c r="PTL230" s="48"/>
      <c r="PTM230" s="48"/>
      <c r="PTN230" s="48"/>
      <c r="PTO230" s="48"/>
      <c r="PTP230" s="48"/>
      <c r="PTQ230" s="48"/>
      <c r="PTR230" s="48"/>
      <c r="PTS230" s="48"/>
      <c r="PTT230" s="48"/>
      <c r="PTU230" s="48"/>
      <c r="PTV230" s="48"/>
      <c r="PTW230" s="48"/>
      <c r="PTX230" s="48"/>
      <c r="PTY230" s="48"/>
      <c r="PTZ230" s="48"/>
      <c r="PUA230" s="48"/>
      <c r="PUB230" s="48"/>
      <c r="PUC230" s="48"/>
      <c r="PUD230" s="48"/>
      <c r="PUE230" s="48"/>
      <c r="PUF230" s="48"/>
      <c r="PUG230" s="48"/>
      <c r="PUH230" s="48"/>
      <c r="PUI230" s="48"/>
      <c r="PUJ230" s="48"/>
      <c r="PUK230" s="48"/>
      <c r="PUL230" s="48"/>
      <c r="PUM230" s="48"/>
      <c r="PUN230" s="48"/>
      <c r="PUO230" s="48"/>
      <c r="PUP230" s="48"/>
      <c r="PUQ230" s="48"/>
      <c r="PUR230" s="48"/>
      <c r="PUS230" s="48"/>
      <c r="PUT230" s="48"/>
      <c r="PUU230" s="48"/>
      <c r="PUV230" s="48"/>
      <c r="PUW230" s="48"/>
      <c r="PUX230" s="48"/>
      <c r="PUY230" s="48"/>
      <c r="PUZ230" s="48"/>
      <c r="PVA230" s="48"/>
      <c r="PVB230" s="48"/>
      <c r="PVC230" s="48"/>
      <c r="PVD230" s="48"/>
      <c r="PVE230" s="48"/>
      <c r="PVF230" s="48"/>
      <c r="PVG230" s="48"/>
      <c r="PVH230" s="48"/>
      <c r="PVI230" s="48"/>
      <c r="PVJ230" s="48"/>
      <c r="PVK230" s="48"/>
      <c r="PVL230" s="48"/>
      <c r="PVM230" s="48"/>
      <c r="PVN230" s="48"/>
      <c r="PVO230" s="48"/>
      <c r="PVP230" s="48"/>
      <c r="PVQ230" s="48"/>
      <c r="PVR230" s="48"/>
      <c r="PVS230" s="48"/>
      <c r="PVT230" s="48"/>
      <c r="PVU230" s="48"/>
      <c r="PVV230" s="48"/>
      <c r="PVW230" s="48"/>
      <c r="PVX230" s="48"/>
      <c r="PVY230" s="48"/>
      <c r="PVZ230" s="48"/>
      <c r="PWA230" s="48"/>
      <c r="PWB230" s="48"/>
      <c r="PWC230" s="48"/>
      <c r="PWD230" s="48"/>
      <c r="PWE230" s="48"/>
      <c r="PWF230" s="48"/>
      <c r="PWG230" s="48"/>
      <c r="PWH230" s="48"/>
      <c r="PWI230" s="48"/>
      <c r="PWJ230" s="48"/>
      <c r="PWK230" s="48"/>
      <c r="PWL230" s="48"/>
      <c r="PWM230" s="48"/>
      <c r="PWN230" s="48"/>
      <c r="PWO230" s="48"/>
      <c r="PWP230" s="48"/>
      <c r="PWQ230" s="48"/>
      <c r="PWR230" s="48"/>
      <c r="PWS230" s="48"/>
      <c r="PWT230" s="48"/>
      <c r="PWU230" s="48"/>
      <c r="PWV230" s="48"/>
      <c r="PWW230" s="48"/>
      <c r="PWX230" s="48"/>
      <c r="PWY230" s="48"/>
      <c r="PWZ230" s="48"/>
      <c r="PXA230" s="48"/>
      <c r="PXB230" s="48"/>
      <c r="PXC230" s="48"/>
      <c r="PXD230" s="48"/>
      <c r="PXE230" s="48"/>
      <c r="PXF230" s="48"/>
      <c r="PXG230" s="48"/>
      <c r="PXH230" s="48"/>
      <c r="PXI230" s="48"/>
      <c r="PXJ230" s="48"/>
      <c r="PXK230" s="48"/>
      <c r="PXL230" s="48"/>
      <c r="PXM230" s="48"/>
      <c r="PXN230" s="48"/>
      <c r="PXO230" s="48"/>
      <c r="PXP230" s="48"/>
      <c r="PXQ230" s="48"/>
      <c r="PXR230" s="48"/>
      <c r="PXS230" s="48"/>
      <c r="PXT230" s="48"/>
      <c r="PXU230" s="48"/>
      <c r="PXV230" s="48"/>
      <c r="PXW230" s="48"/>
      <c r="PXX230" s="48"/>
      <c r="PXY230" s="48"/>
      <c r="PXZ230" s="48"/>
      <c r="PYA230" s="48"/>
      <c r="PYB230" s="48"/>
      <c r="PYC230" s="48"/>
      <c r="PYD230" s="48"/>
      <c r="PYE230" s="48"/>
      <c r="PYF230" s="48"/>
      <c r="PYG230" s="48"/>
      <c r="PYH230" s="48"/>
      <c r="PYI230" s="48"/>
      <c r="PYJ230" s="48"/>
      <c r="PYK230" s="48"/>
      <c r="PYL230" s="48"/>
      <c r="PYM230" s="48"/>
      <c r="PYN230" s="48"/>
      <c r="PYO230" s="48"/>
      <c r="PYP230" s="48"/>
      <c r="PYQ230" s="48"/>
      <c r="PYR230" s="48"/>
      <c r="PYS230" s="48"/>
      <c r="PYT230" s="48"/>
      <c r="PYU230" s="48"/>
      <c r="PYV230" s="48"/>
      <c r="PYW230" s="48"/>
      <c r="PYX230" s="48"/>
      <c r="PYY230" s="48"/>
      <c r="PYZ230" s="48"/>
      <c r="PZA230" s="48"/>
      <c r="PZB230" s="48"/>
      <c r="PZC230" s="48"/>
      <c r="PZD230" s="48"/>
      <c r="PZE230" s="48"/>
      <c r="PZF230" s="48"/>
      <c r="PZG230" s="48"/>
      <c r="PZH230" s="48"/>
      <c r="PZI230" s="48"/>
      <c r="PZJ230" s="48"/>
      <c r="PZK230" s="48"/>
      <c r="PZL230" s="48"/>
      <c r="PZM230" s="48"/>
      <c r="PZN230" s="48"/>
      <c r="PZO230" s="48"/>
      <c r="PZP230" s="48"/>
      <c r="PZQ230" s="48"/>
      <c r="PZR230" s="48"/>
      <c r="PZS230" s="48"/>
      <c r="PZT230" s="48"/>
      <c r="PZU230" s="48"/>
      <c r="PZV230" s="48"/>
      <c r="PZW230" s="48"/>
      <c r="PZX230" s="48"/>
      <c r="PZY230" s="48"/>
      <c r="PZZ230" s="48"/>
      <c r="QAA230" s="48"/>
      <c r="QAB230" s="48"/>
      <c r="QAC230" s="48"/>
      <c r="QAD230" s="48"/>
      <c r="QAE230" s="48"/>
      <c r="QAF230" s="48"/>
      <c r="QAG230" s="48"/>
      <c r="QAH230" s="48"/>
      <c r="QAI230" s="48"/>
      <c r="QAJ230" s="48"/>
      <c r="QAK230" s="48"/>
      <c r="QAL230" s="48"/>
      <c r="QAM230" s="48"/>
      <c r="QAN230" s="48"/>
      <c r="QAO230" s="48"/>
      <c r="QAP230" s="48"/>
      <c r="QAQ230" s="48"/>
      <c r="QAR230" s="48"/>
      <c r="QAS230" s="48"/>
      <c r="QAT230" s="48"/>
      <c r="QAU230" s="48"/>
      <c r="QAV230" s="48"/>
      <c r="QAW230" s="48"/>
      <c r="QAX230" s="48"/>
      <c r="QAY230" s="48"/>
      <c r="QAZ230" s="48"/>
      <c r="QBA230" s="48"/>
      <c r="QBB230" s="48"/>
      <c r="QBC230" s="48"/>
      <c r="QBD230" s="48"/>
      <c r="QBE230" s="48"/>
      <c r="QBF230" s="48"/>
      <c r="QBG230" s="48"/>
      <c r="QBH230" s="48"/>
      <c r="QBI230" s="48"/>
      <c r="QBJ230" s="48"/>
      <c r="QBK230" s="48"/>
      <c r="QBL230" s="48"/>
      <c r="QBM230" s="48"/>
      <c r="QBN230" s="48"/>
      <c r="QBO230" s="48"/>
      <c r="QBP230" s="48"/>
      <c r="QBQ230" s="48"/>
      <c r="QBR230" s="48"/>
      <c r="QBS230" s="48"/>
      <c r="QBT230" s="48"/>
      <c r="QBU230" s="48"/>
      <c r="QBV230" s="48"/>
      <c r="QBW230" s="48"/>
      <c r="QBX230" s="48"/>
      <c r="QBY230" s="48"/>
      <c r="QBZ230" s="48"/>
      <c r="QCA230" s="48"/>
      <c r="QCB230" s="48"/>
      <c r="QCC230" s="48"/>
      <c r="QCD230" s="48"/>
      <c r="QCE230" s="48"/>
      <c r="QCF230" s="48"/>
      <c r="QCG230" s="48"/>
      <c r="QCH230" s="48"/>
      <c r="QCI230" s="48"/>
      <c r="QCJ230" s="48"/>
      <c r="QCK230" s="48"/>
      <c r="QCL230" s="48"/>
      <c r="QCM230" s="48"/>
      <c r="QCN230" s="48"/>
      <c r="QCO230" s="48"/>
      <c r="QCP230" s="48"/>
      <c r="QCQ230" s="48"/>
      <c r="QCR230" s="48"/>
      <c r="QCS230" s="48"/>
      <c r="QCT230" s="48"/>
      <c r="QCU230" s="48"/>
      <c r="QCV230" s="48"/>
      <c r="QCW230" s="48"/>
      <c r="QCX230" s="48"/>
      <c r="QCY230" s="48"/>
      <c r="QCZ230" s="48"/>
      <c r="QDA230" s="48"/>
      <c r="QDB230" s="48"/>
      <c r="QDC230" s="48"/>
      <c r="QDD230" s="48"/>
      <c r="QDE230" s="48"/>
      <c r="QDF230" s="48"/>
      <c r="QDG230" s="48"/>
      <c r="QDH230" s="48"/>
      <c r="QDI230" s="48"/>
      <c r="QDJ230" s="48"/>
      <c r="QDK230" s="48"/>
      <c r="QDL230" s="48"/>
      <c r="QDM230" s="48"/>
      <c r="QDN230" s="48"/>
      <c r="QDO230" s="48"/>
      <c r="QDP230" s="48"/>
      <c r="QDQ230" s="48"/>
      <c r="QDR230" s="48"/>
      <c r="QDS230" s="48"/>
      <c r="QDT230" s="48"/>
      <c r="QDU230" s="48"/>
      <c r="QDV230" s="48"/>
      <c r="QDW230" s="48"/>
      <c r="QDX230" s="48"/>
      <c r="QDY230" s="48"/>
      <c r="QDZ230" s="48"/>
      <c r="QEA230" s="48"/>
      <c r="QEB230" s="48"/>
      <c r="QEC230" s="48"/>
      <c r="QED230" s="48"/>
      <c r="QEE230" s="48"/>
      <c r="QEF230" s="48"/>
      <c r="QEG230" s="48"/>
      <c r="QEH230" s="48"/>
      <c r="QEI230" s="48"/>
      <c r="QEJ230" s="48"/>
      <c r="QEK230" s="48"/>
      <c r="QEL230" s="48"/>
      <c r="QEM230" s="48"/>
      <c r="QEN230" s="48"/>
      <c r="QEO230" s="48"/>
      <c r="QEP230" s="48"/>
      <c r="QEQ230" s="48"/>
      <c r="QER230" s="48"/>
      <c r="QES230" s="48"/>
      <c r="QET230" s="48"/>
      <c r="QEU230" s="48"/>
      <c r="QEV230" s="48"/>
      <c r="QEW230" s="48"/>
      <c r="QEX230" s="48"/>
      <c r="QEY230" s="48"/>
      <c r="QEZ230" s="48"/>
      <c r="QFA230" s="48"/>
      <c r="QFB230" s="48"/>
      <c r="QFC230" s="48"/>
      <c r="QFD230" s="48"/>
      <c r="QFE230" s="48"/>
      <c r="QFF230" s="48"/>
      <c r="QFG230" s="48"/>
      <c r="QFH230" s="48"/>
      <c r="QFI230" s="48"/>
      <c r="QFJ230" s="48"/>
      <c r="QFK230" s="48"/>
      <c r="QFL230" s="48"/>
      <c r="QFM230" s="48"/>
      <c r="QFN230" s="48"/>
      <c r="QFO230" s="48"/>
      <c r="QFP230" s="48"/>
      <c r="QFQ230" s="48"/>
      <c r="QFR230" s="48"/>
      <c r="QFS230" s="48"/>
      <c r="QFT230" s="48"/>
      <c r="QFU230" s="48"/>
      <c r="QFV230" s="48"/>
      <c r="QFW230" s="48"/>
      <c r="QFX230" s="48"/>
      <c r="QFY230" s="48"/>
      <c r="QFZ230" s="48"/>
      <c r="QGA230" s="48"/>
      <c r="QGB230" s="48"/>
      <c r="QGC230" s="48"/>
      <c r="QGD230" s="48"/>
      <c r="QGE230" s="48"/>
      <c r="QGF230" s="48"/>
      <c r="QGG230" s="48"/>
      <c r="QGH230" s="48"/>
      <c r="QGI230" s="48"/>
      <c r="QGJ230" s="48"/>
      <c r="QGK230" s="48"/>
      <c r="QGL230" s="48"/>
      <c r="QGM230" s="48"/>
      <c r="QGN230" s="48"/>
      <c r="QGO230" s="48"/>
      <c r="QGP230" s="48"/>
      <c r="QGQ230" s="48"/>
      <c r="QGR230" s="48"/>
      <c r="QGS230" s="48"/>
      <c r="QGT230" s="48"/>
      <c r="QGU230" s="48"/>
      <c r="QGV230" s="48"/>
      <c r="QGW230" s="48"/>
      <c r="QGX230" s="48"/>
      <c r="QGY230" s="48"/>
      <c r="QGZ230" s="48"/>
      <c r="QHA230" s="48"/>
      <c r="QHB230" s="48"/>
      <c r="QHC230" s="48"/>
      <c r="QHD230" s="48"/>
      <c r="QHE230" s="48"/>
      <c r="QHF230" s="48"/>
      <c r="QHG230" s="48"/>
      <c r="QHH230" s="48"/>
      <c r="QHI230" s="48"/>
      <c r="QHJ230" s="48"/>
      <c r="QHK230" s="48"/>
      <c r="QHL230" s="48"/>
      <c r="QHM230" s="48"/>
      <c r="QHN230" s="48"/>
      <c r="QHO230" s="48"/>
      <c r="QHP230" s="48"/>
      <c r="QHQ230" s="48"/>
      <c r="QHR230" s="48"/>
      <c r="QHS230" s="48"/>
      <c r="QHT230" s="48"/>
      <c r="QHU230" s="48"/>
      <c r="QHV230" s="48"/>
      <c r="QHW230" s="48"/>
      <c r="QHX230" s="48"/>
      <c r="QHY230" s="48"/>
      <c r="QHZ230" s="48"/>
      <c r="QIA230" s="48"/>
      <c r="QIB230" s="48"/>
      <c r="QIC230" s="48"/>
      <c r="QID230" s="48"/>
      <c r="QIE230" s="48"/>
      <c r="QIF230" s="48"/>
      <c r="QIG230" s="48"/>
      <c r="QIH230" s="48"/>
      <c r="QII230" s="48"/>
      <c r="QIJ230" s="48"/>
      <c r="QIK230" s="48"/>
      <c r="QIL230" s="48"/>
      <c r="QIM230" s="48"/>
      <c r="QIN230" s="48"/>
      <c r="QIO230" s="48"/>
      <c r="QIP230" s="48"/>
      <c r="QIQ230" s="48"/>
      <c r="QIR230" s="48"/>
      <c r="QIS230" s="48"/>
      <c r="QIT230" s="48"/>
      <c r="QIU230" s="48"/>
      <c r="QIV230" s="48"/>
      <c r="QIW230" s="48"/>
      <c r="QIX230" s="48"/>
      <c r="QIY230" s="48"/>
      <c r="QIZ230" s="48"/>
      <c r="QJA230" s="48"/>
      <c r="QJB230" s="48"/>
      <c r="QJC230" s="48"/>
      <c r="QJD230" s="48"/>
      <c r="QJE230" s="48"/>
      <c r="QJF230" s="48"/>
      <c r="QJG230" s="48"/>
      <c r="QJH230" s="48"/>
      <c r="QJI230" s="48"/>
      <c r="QJJ230" s="48"/>
      <c r="QJK230" s="48"/>
      <c r="QJL230" s="48"/>
      <c r="QJM230" s="48"/>
      <c r="QJN230" s="48"/>
      <c r="QJO230" s="48"/>
      <c r="QJP230" s="48"/>
      <c r="QJQ230" s="48"/>
      <c r="QJR230" s="48"/>
      <c r="QJS230" s="48"/>
      <c r="QJT230" s="48"/>
      <c r="QJU230" s="48"/>
      <c r="QJV230" s="48"/>
      <c r="QJW230" s="48"/>
      <c r="QJX230" s="48"/>
      <c r="QJY230" s="48"/>
      <c r="QJZ230" s="48"/>
      <c r="QKA230" s="48"/>
      <c r="QKB230" s="48"/>
      <c r="QKC230" s="48"/>
      <c r="QKD230" s="48"/>
      <c r="QKE230" s="48"/>
      <c r="QKF230" s="48"/>
      <c r="QKG230" s="48"/>
      <c r="QKH230" s="48"/>
      <c r="QKI230" s="48"/>
      <c r="QKJ230" s="48"/>
      <c r="QKK230" s="48"/>
      <c r="QKL230" s="48"/>
      <c r="QKM230" s="48"/>
      <c r="QKN230" s="48"/>
      <c r="QKO230" s="48"/>
      <c r="QKP230" s="48"/>
      <c r="QKQ230" s="48"/>
      <c r="QKR230" s="48"/>
      <c r="QKS230" s="48"/>
      <c r="QKT230" s="48"/>
      <c r="QKU230" s="48"/>
      <c r="QKV230" s="48"/>
      <c r="QKW230" s="48"/>
      <c r="QKX230" s="48"/>
      <c r="QKY230" s="48"/>
      <c r="QKZ230" s="48"/>
      <c r="QLA230" s="48"/>
      <c r="QLB230" s="48"/>
      <c r="QLC230" s="48"/>
      <c r="QLD230" s="48"/>
      <c r="QLE230" s="48"/>
      <c r="QLF230" s="48"/>
      <c r="QLG230" s="48"/>
      <c r="QLH230" s="48"/>
      <c r="QLI230" s="48"/>
      <c r="QLJ230" s="48"/>
      <c r="QLK230" s="48"/>
      <c r="QLL230" s="48"/>
      <c r="QLM230" s="48"/>
      <c r="QLN230" s="48"/>
      <c r="QLO230" s="48"/>
      <c r="QLP230" s="48"/>
      <c r="QLQ230" s="48"/>
      <c r="QLR230" s="48"/>
      <c r="QLS230" s="48"/>
      <c r="QLT230" s="48"/>
      <c r="QLU230" s="48"/>
      <c r="QLV230" s="48"/>
      <c r="QLW230" s="48"/>
      <c r="QLX230" s="48"/>
      <c r="QLY230" s="48"/>
      <c r="QLZ230" s="48"/>
      <c r="QMA230" s="48"/>
      <c r="QMB230" s="48"/>
      <c r="QMC230" s="48"/>
      <c r="QMD230" s="48"/>
      <c r="QME230" s="48"/>
      <c r="QMF230" s="48"/>
      <c r="QMG230" s="48"/>
      <c r="QMH230" s="48"/>
      <c r="QMI230" s="48"/>
      <c r="QMJ230" s="48"/>
      <c r="QMK230" s="48"/>
      <c r="QML230" s="48"/>
      <c r="QMM230" s="48"/>
      <c r="QMN230" s="48"/>
      <c r="QMO230" s="48"/>
      <c r="QMP230" s="48"/>
      <c r="QMQ230" s="48"/>
      <c r="QMR230" s="48"/>
      <c r="QMS230" s="48"/>
      <c r="QMT230" s="48"/>
      <c r="QMU230" s="48"/>
      <c r="QMV230" s="48"/>
      <c r="QMW230" s="48"/>
      <c r="QMX230" s="48"/>
      <c r="QMY230" s="48"/>
      <c r="QMZ230" s="48"/>
      <c r="QNA230" s="48"/>
      <c r="QNB230" s="48"/>
      <c r="QNC230" s="48"/>
      <c r="QND230" s="48"/>
      <c r="QNE230" s="48"/>
      <c r="QNF230" s="48"/>
      <c r="QNG230" s="48"/>
      <c r="QNH230" s="48"/>
      <c r="QNI230" s="48"/>
      <c r="QNJ230" s="48"/>
      <c r="QNK230" s="48"/>
      <c r="QNL230" s="48"/>
      <c r="QNM230" s="48"/>
      <c r="QNN230" s="48"/>
      <c r="QNO230" s="48"/>
      <c r="QNP230" s="48"/>
      <c r="QNQ230" s="48"/>
      <c r="QNR230" s="48"/>
      <c r="QNS230" s="48"/>
      <c r="QNT230" s="48"/>
      <c r="QNU230" s="48"/>
      <c r="QNV230" s="48"/>
      <c r="QNW230" s="48"/>
      <c r="QNX230" s="48"/>
      <c r="QNY230" s="48"/>
      <c r="QNZ230" s="48"/>
      <c r="QOA230" s="48"/>
      <c r="QOB230" s="48"/>
      <c r="QOC230" s="48"/>
      <c r="QOD230" s="48"/>
      <c r="QOE230" s="48"/>
      <c r="QOF230" s="48"/>
      <c r="QOG230" s="48"/>
      <c r="QOH230" s="48"/>
      <c r="QOI230" s="48"/>
      <c r="QOJ230" s="48"/>
      <c r="QOK230" s="48"/>
      <c r="QOL230" s="48"/>
      <c r="QOM230" s="48"/>
      <c r="QON230" s="48"/>
      <c r="QOO230" s="48"/>
      <c r="QOP230" s="48"/>
      <c r="QOQ230" s="48"/>
      <c r="QOR230" s="48"/>
      <c r="QOS230" s="48"/>
      <c r="QOT230" s="48"/>
      <c r="QOU230" s="48"/>
      <c r="QOV230" s="48"/>
      <c r="QOW230" s="48"/>
      <c r="QOX230" s="48"/>
      <c r="QOY230" s="48"/>
      <c r="QOZ230" s="48"/>
      <c r="QPA230" s="48"/>
      <c r="QPB230" s="48"/>
      <c r="QPC230" s="48"/>
      <c r="QPD230" s="48"/>
      <c r="QPE230" s="48"/>
      <c r="QPF230" s="48"/>
      <c r="QPG230" s="48"/>
      <c r="QPH230" s="48"/>
      <c r="QPI230" s="48"/>
      <c r="QPJ230" s="48"/>
      <c r="QPK230" s="48"/>
      <c r="QPL230" s="48"/>
      <c r="QPM230" s="48"/>
      <c r="QPN230" s="48"/>
      <c r="QPO230" s="48"/>
      <c r="QPP230" s="48"/>
      <c r="QPQ230" s="48"/>
      <c r="QPR230" s="48"/>
      <c r="QPS230" s="48"/>
      <c r="QPT230" s="48"/>
      <c r="QPU230" s="48"/>
      <c r="QPV230" s="48"/>
      <c r="QPW230" s="48"/>
      <c r="QPX230" s="48"/>
      <c r="QPY230" s="48"/>
      <c r="QPZ230" s="48"/>
      <c r="QQA230" s="48"/>
      <c r="QQB230" s="48"/>
      <c r="QQC230" s="48"/>
      <c r="QQD230" s="48"/>
      <c r="QQE230" s="48"/>
      <c r="QQF230" s="48"/>
      <c r="QQG230" s="48"/>
      <c r="QQH230" s="48"/>
      <c r="QQI230" s="48"/>
      <c r="QQJ230" s="48"/>
      <c r="QQK230" s="48"/>
      <c r="QQL230" s="48"/>
      <c r="QQM230" s="48"/>
      <c r="QQN230" s="48"/>
      <c r="QQO230" s="48"/>
      <c r="QQP230" s="48"/>
      <c r="QQQ230" s="48"/>
      <c r="QQR230" s="48"/>
      <c r="QQS230" s="48"/>
      <c r="QQT230" s="48"/>
      <c r="QQU230" s="48"/>
      <c r="QQV230" s="48"/>
      <c r="QQW230" s="48"/>
      <c r="QQX230" s="48"/>
      <c r="QQY230" s="48"/>
      <c r="QQZ230" s="48"/>
      <c r="QRA230" s="48"/>
      <c r="QRB230" s="48"/>
      <c r="QRC230" s="48"/>
      <c r="QRD230" s="48"/>
      <c r="QRE230" s="48"/>
      <c r="QRF230" s="48"/>
      <c r="QRG230" s="48"/>
      <c r="QRH230" s="48"/>
      <c r="QRI230" s="48"/>
      <c r="QRJ230" s="48"/>
      <c r="QRK230" s="48"/>
      <c r="QRL230" s="48"/>
      <c r="QRM230" s="48"/>
      <c r="QRN230" s="48"/>
      <c r="QRO230" s="48"/>
      <c r="QRP230" s="48"/>
      <c r="QRQ230" s="48"/>
      <c r="QRR230" s="48"/>
      <c r="QRS230" s="48"/>
      <c r="QRT230" s="48"/>
      <c r="QRU230" s="48"/>
      <c r="QRV230" s="48"/>
      <c r="QRW230" s="48"/>
      <c r="QRX230" s="48"/>
      <c r="QRY230" s="48"/>
      <c r="QRZ230" s="48"/>
      <c r="QSA230" s="48"/>
      <c r="QSB230" s="48"/>
      <c r="QSC230" s="48"/>
      <c r="QSD230" s="48"/>
      <c r="QSE230" s="48"/>
      <c r="QSF230" s="48"/>
      <c r="QSG230" s="48"/>
      <c r="QSH230" s="48"/>
      <c r="QSI230" s="48"/>
      <c r="QSJ230" s="48"/>
      <c r="QSK230" s="48"/>
      <c r="QSL230" s="48"/>
      <c r="QSM230" s="48"/>
      <c r="QSN230" s="48"/>
      <c r="QSO230" s="48"/>
      <c r="QSP230" s="48"/>
      <c r="QSQ230" s="48"/>
      <c r="QSR230" s="48"/>
      <c r="QSS230" s="48"/>
      <c r="QST230" s="48"/>
      <c r="QSU230" s="48"/>
      <c r="QSV230" s="48"/>
      <c r="QSW230" s="48"/>
      <c r="QSX230" s="48"/>
      <c r="QSY230" s="48"/>
      <c r="QSZ230" s="48"/>
      <c r="QTA230" s="48"/>
      <c r="QTB230" s="48"/>
      <c r="QTC230" s="48"/>
      <c r="QTD230" s="48"/>
      <c r="QTE230" s="48"/>
      <c r="QTF230" s="48"/>
      <c r="QTG230" s="48"/>
      <c r="QTH230" s="48"/>
      <c r="QTI230" s="48"/>
      <c r="QTJ230" s="48"/>
      <c r="QTK230" s="48"/>
      <c r="QTL230" s="48"/>
      <c r="QTM230" s="48"/>
      <c r="QTN230" s="48"/>
      <c r="QTO230" s="48"/>
      <c r="QTP230" s="48"/>
      <c r="QTQ230" s="48"/>
      <c r="QTR230" s="48"/>
      <c r="QTS230" s="48"/>
      <c r="QTT230" s="48"/>
      <c r="QTU230" s="48"/>
      <c r="QTV230" s="48"/>
      <c r="QTW230" s="48"/>
      <c r="QTX230" s="48"/>
      <c r="QTY230" s="48"/>
      <c r="QTZ230" s="48"/>
      <c r="QUA230" s="48"/>
      <c r="QUB230" s="48"/>
      <c r="QUC230" s="48"/>
      <c r="QUD230" s="48"/>
      <c r="QUE230" s="48"/>
      <c r="QUF230" s="48"/>
      <c r="QUG230" s="48"/>
      <c r="QUH230" s="48"/>
      <c r="QUI230" s="48"/>
      <c r="QUJ230" s="48"/>
      <c r="QUK230" s="48"/>
      <c r="QUL230" s="48"/>
      <c r="QUM230" s="48"/>
      <c r="QUN230" s="48"/>
      <c r="QUO230" s="48"/>
      <c r="QUP230" s="48"/>
      <c r="QUQ230" s="48"/>
      <c r="QUR230" s="48"/>
      <c r="QUS230" s="48"/>
      <c r="QUT230" s="48"/>
      <c r="QUU230" s="48"/>
      <c r="QUV230" s="48"/>
      <c r="QUW230" s="48"/>
      <c r="QUX230" s="48"/>
      <c r="QUY230" s="48"/>
      <c r="QUZ230" s="48"/>
      <c r="QVA230" s="48"/>
      <c r="QVB230" s="48"/>
      <c r="QVC230" s="48"/>
      <c r="QVD230" s="48"/>
      <c r="QVE230" s="48"/>
      <c r="QVF230" s="48"/>
      <c r="QVG230" s="48"/>
      <c r="QVH230" s="48"/>
      <c r="QVI230" s="48"/>
      <c r="QVJ230" s="48"/>
      <c r="QVK230" s="48"/>
      <c r="QVL230" s="48"/>
      <c r="QVM230" s="48"/>
      <c r="QVN230" s="48"/>
      <c r="QVO230" s="48"/>
      <c r="QVP230" s="48"/>
      <c r="QVQ230" s="48"/>
      <c r="QVR230" s="48"/>
      <c r="QVS230" s="48"/>
      <c r="QVT230" s="48"/>
      <c r="QVU230" s="48"/>
      <c r="QVV230" s="48"/>
      <c r="QVW230" s="48"/>
      <c r="QVX230" s="48"/>
      <c r="QVY230" s="48"/>
      <c r="QVZ230" s="48"/>
      <c r="QWA230" s="48"/>
      <c r="QWB230" s="48"/>
      <c r="QWC230" s="48"/>
      <c r="QWD230" s="48"/>
      <c r="QWE230" s="48"/>
      <c r="QWF230" s="48"/>
      <c r="QWG230" s="48"/>
      <c r="QWH230" s="48"/>
      <c r="QWI230" s="48"/>
      <c r="QWJ230" s="48"/>
      <c r="QWK230" s="48"/>
      <c r="QWL230" s="48"/>
      <c r="QWM230" s="48"/>
      <c r="QWN230" s="48"/>
      <c r="QWO230" s="48"/>
      <c r="QWP230" s="48"/>
      <c r="QWQ230" s="48"/>
      <c r="QWR230" s="48"/>
      <c r="QWS230" s="48"/>
      <c r="QWT230" s="48"/>
      <c r="QWU230" s="48"/>
      <c r="QWV230" s="48"/>
      <c r="QWW230" s="48"/>
      <c r="QWX230" s="48"/>
      <c r="QWY230" s="48"/>
      <c r="QWZ230" s="48"/>
      <c r="QXA230" s="48"/>
      <c r="QXB230" s="48"/>
      <c r="QXC230" s="48"/>
      <c r="QXD230" s="48"/>
      <c r="QXE230" s="48"/>
      <c r="QXF230" s="48"/>
      <c r="QXG230" s="48"/>
      <c r="QXH230" s="48"/>
      <c r="QXI230" s="48"/>
      <c r="QXJ230" s="48"/>
      <c r="QXK230" s="48"/>
      <c r="QXL230" s="48"/>
      <c r="QXM230" s="48"/>
      <c r="QXN230" s="48"/>
      <c r="QXO230" s="48"/>
      <c r="QXP230" s="48"/>
      <c r="QXQ230" s="48"/>
      <c r="QXR230" s="48"/>
      <c r="QXS230" s="48"/>
      <c r="QXT230" s="48"/>
      <c r="QXU230" s="48"/>
      <c r="QXV230" s="48"/>
      <c r="QXW230" s="48"/>
      <c r="QXX230" s="48"/>
      <c r="QXY230" s="48"/>
      <c r="QXZ230" s="48"/>
      <c r="QYA230" s="48"/>
      <c r="QYB230" s="48"/>
      <c r="QYC230" s="48"/>
      <c r="QYD230" s="48"/>
      <c r="QYE230" s="48"/>
      <c r="QYF230" s="48"/>
      <c r="QYG230" s="48"/>
      <c r="QYH230" s="48"/>
      <c r="QYI230" s="48"/>
      <c r="QYJ230" s="48"/>
      <c r="QYK230" s="48"/>
      <c r="QYL230" s="48"/>
      <c r="QYM230" s="48"/>
      <c r="QYN230" s="48"/>
      <c r="QYO230" s="48"/>
      <c r="QYP230" s="48"/>
      <c r="QYQ230" s="48"/>
      <c r="QYR230" s="48"/>
      <c r="QYS230" s="48"/>
      <c r="QYT230" s="48"/>
      <c r="QYU230" s="48"/>
      <c r="QYV230" s="48"/>
      <c r="QYW230" s="48"/>
      <c r="QYX230" s="48"/>
      <c r="QYY230" s="48"/>
      <c r="QYZ230" s="48"/>
      <c r="QZA230" s="48"/>
      <c r="QZB230" s="48"/>
      <c r="QZC230" s="48"/>
      <c r="QZD230" s="48"/>
      <c r="QZE230" s="48"/>
      <c r="QZF230" s="48"/>
      <c r="QZG230" s="48"/>
      <c r="QZH230" s="48"/>
      <c r="QZI230" s="48"/>
      <c r="QZJ230" s="48"/>
      <c r="QZK230" s="48"/>
      <c r="QZL230" s="48"/>
      <c r="QZM230" s="48"/>
      <c r="QZN230" s="48"/>
      <c r="QZO230" s="48"/>
      <c r="QZP230" s="48"/>
      <c r="QZQ230" s="48"/>
      <c r="QZR230" s="48"/>
      <c r="QZS230" s="48"/>
      <c r="QZT230" s="48"/>
      <c r="QZU230" s="48"/>
      <c r="QZV230" s="48"/>
      <c r="QZW230" s="48"/>
      <c r="QZX230" s="48"/>
      <c r="QZY230" s="48"/>
      <c r="QZZ230" s="48"/>
      <c r="RAA230" s="48"/>
      <c r="RAB230" s="48"/>
      <c r="RAC230" s="48"/>
      <c r="RAD230" s="48"/>
      <c r="RAE230" s="48"/>
      <c r="RAF230" s="48"/>
      <c r="RAG230" s="48"/>
      <c r="RAH230" s="48"/>
      <c r="RAI230" s="48"/>
      <c r="RAJ230" s="48"/>
      <c r="RAK230" s="48"/>
      <c r="RAL230" s="48"/>
      <c r="RAM230" s="48"/>
      <c r="RAN230" s="48"/>
      <c r="RAO230" s="48"/>
      <c r="RAP230" s="48"/>
      <c r="RAQ230" s="48"/>
      <c r="RAR230" s="48"/>
      <c r="RAS230" s="48"/>
      <c r="RAT230" s="48"/>
      <c r="RAU230" s="48"/>
      <c r="RAV230" s="48"/>
      <c r="RAW230" s="48"/>
      <c r="RAX230" s="48"/>
      <c r="RAY230" s="48"/>
      <c r="RAZ230" s="48"/>
      <c r="RBA230" s="48"/>
      <c r="RBB230" s="48"/>
      <c r="RBC230" s="48"/>
      <c r="RBD230" s="48"/>
      <c r="RBE230" s="48"/>
      <c r="RBF230" s="48"/>
      <c r="RBG230" s="48"/>
      <c r="RBH230" s="48"/>
      <c r="RBI230" s="48"/>
      <c r="RBJ230" s="48"/>
      <c r="RBK230" s="48"/>
      <c r="RBL230" s="48"/>
      <c r="RBM230" s="48"/>
      <c r="RBN230" s="48"/>
      <c r="RBO230" s="48"/>
      <c r="RBP230" s="48"/>
      <c r="RBQ230" s="48"/>
      <c r="RBR230" s="48"/>
      <c r="RBS230" s="48"/>
      <c r="RBT230" s="48"/>
      <c r="RBU230" s="48"/>
      <c r="RBV230" s="48"/>
      <c r="RBW230" s="48"/>
      <c r="RBX230" s="48"/>
      <c r="RBY230" s="48"/>
      <c r="RBZ230" s="48"/>
      <c r="RCA230" s="48"/>
      <c r="RCB230" s="48"/>
      <c r="RCC230" s="48"/>
      <c r="RCD230" s="48"/>
      <c r="RCE230" s="48"/>
      <c r="RCF230" s="48"/>
      <c r="RCG230" s="48"/>
      <c r="RCH230" s="48"/>
      <c r="RCI230" s="48"/>
      <c r="RCJ230" s="48"/>
      <c r="RCK230" s="48"/>
      <c r="RCL230" s="48"/>
      <c r="RCM230" s="48"/>
      <c r="RCN230" s="48"/>
      <c r="RCO230" s="48"/>
      <c r="RCP230" s="48"/>
      <c r="RCQ230" s="48"/>
      <c r="RCR230" s="48"/>
      <c r="RCS230" s="48"/>
      <c r="RCT230" s="48"/>
      <c r="RCU230" s="48"/>
      <c r="RCV230" s="48"/>
      <c r="RCW230" s="48"/>
      <c r="RCX230" s="48"/>
      <c r="RCY230" s="48"/>
      <c r="RCZ230" s="48"/>
      <c r="RDA230" s="48"/>
      <c r="RDB230" s="48"/>
      <c r="RDC230" s="48"/>
      <c r="RDD230" s="48"/>
      <c r="RDE230" s="48"/>
      <c r="RDF230" s="48"/>
      <c r="RDG230" s="48"/>
      <c r="RDH230" s="48"/>
      <c r="RDI230" s="48"/>
      <c r="RDJ230" s="48"/>
      <c r="RDK230" s="48"/>
      <c r="RDL230" s="48"/>
      <c r="RDM230" s="48"/>
      <c r="RDN230" s="48"/>
      <c r="RDO230" s="48"/>
      <c r="RDP230" s="48"/>
      <c r="RDQ230" s="48"/>
      <c r="RDR230" s="48"/>
      <c r="RDS230" s="48"/>
      <c r="RDT230" s="48"/>
      <c r="RDU230" s="48"/>
      <c r="RDV230" s="48"/>
      <c r="RDW230" s="48"/>
      <c r="RDX230" s="48"/>
      <c r="RDY230" s="48"/>
      <c r="RDZ230" s="48"/>
      <c r="REA230" s="48"/>
      <c r="REB230" s="48"/>
      <c r="REC230" s="48"/>
      <c r="RED230" s="48"/>
      <c r="REE230" s="48"/>
      <c r="REF230" s="48"/>
      <c r="REG230" s="48"/>
      <c r="REH230" s="48"/>
      <c r="REI230" s="48"/>
      <c r="REJ230" s="48"/>
      <c r="REK230" s="48"/>
      <c r="REL230" s="48"/>
      <c r="REM230" s="48"/>
      <c r="REN230" s="48"/>
      <c r="REO230" s="48"/>
      <c r="REP230" s="48"/>
      <c r="REQ230" s="48"/>
      <c r="RER230" s="48"/>
      <c r="RES230" s="48"/>
      <c r="RET230" s="48"/>
      <c r="REU230" s="48"/>
      <c r="REV230" s="48"/>
      <c r="REW230" s="48"/>
      <c r="REX230" s="48"/>
      <c r="REY230" s="48"/>
      <c r="REZ230" s="48"/>
      <c r="RFA230" s="48"/>
      <c r="RFB230" s="48"/>
      <c r="RFC230" s="48"/>
      <c r="RFD230" s="48"/>
      <c r="RFE230" s="48"/>
      <c r="RFF230" s="48"/>
      <c r="RFG230" s="48"/>
      <c r="RFH230" s="48"/>
      <c r="RFI230" s="48"/>
      <c r="RFJ230" s="48"/>
      <c r="RFK230" s="48"/>
      <c r="RFL230" s="48"/>
      <c r="RFM230" s="48"/>
      <c r="RFN230" s="48"/>
      <c r="RFO230" s="48"/>
      <c r="RFP230" s="48"/>
      <c r="RFQ230" s="48"/>
      <c r="RFR230" s="48"/>
      <c r="RFS230" s="48"/>
      <c r="RFT230" s="48"/>
      <c r="RFU230" s="48"/>
      <c r="RFV230" s="48"/>
      <c r="RFW230" s="48"/>
      <c r="RFX230" s="48"/>
      <c r="RFY230" s="48"/>
      <c r="RFZ230" s="48"/>
      <c r="RGA230" s="48"/>
      <c r="RGB230" s="48"/>
      <c r="RGC230" s="48"/>
      <c r="RGD230" s="48"/>
      <c r="RGE230" s="48"/>
      <c r="RGF230" s="48"/>
      <c r="RGG230" s="48"/>
      <c r="RGH230" s="48"/>
      <c r="RGI230" s="48"/>
      <c r="RGJ230" s="48"/>
      <c r="RGK230" s="48"/>
      <c r="RGL230" s="48"/>
      <c r="RGM230" s="48"/>
      <c r="RGN230" s="48"/>
      <c r="RGO230" s="48"/>
      <c r="RGP230" s="48"/>
      <c r="RGQ230" s="48"/>
      <c r="RGR230" s="48"/>
      <c r="RGS230" s="48"/>
      <c r="RGT230" s="48"/>
      <c r="RGU230" s="48"/>
      <c r="RGV230" s="48"/>
      <c r="RGW230" s="48"/>
      <c r="RGX230" s="48"/>
      <c r="RGY230" s="48"/>
      <c r="RGZ230" s="48"/>
      <c r="RHA230" s="48"/>
      <c r="RHB230" s="48"/>
      <c r="RHC230" s="48"/>
      <c r="RHD230" s="48"/>
      <c r="RHE230" s="48"/>
      <c r="RHF230" s="48"/>
      <c r="RHG230" s="48"/>
      <c r="RHH230" s="48"/>
      <c r="RHI230" s="48"/>
      <c r="RHJ230" s="48"/>
      <c r="RHK230" s="48"/>
      <c r="RHL230" s="48"/>
      <c r="RHM230" s="48"/>
      <c r="RHN230" s="48"/>
      <c r="RHO230" s="48"/>
      <c r="RHP230" s="48"/>
      <c r="RHQ230" s="48"/>
      <c r="RHR230" s="48"/>
      <c r="RHS230" s="48"/>
      <c r="RHT230" s="48"/>
      <c r="RHU230" s="48"/>
      <c r="RHV230" s="48"/>
      <c r="RHW230" s="48"/>
      <c r="RHX230" s="48"/>
      <c r="RHY230" s="48"/>
      <c r="RHZ230" s="48"/>
      <c r="RIA230" s="48"/>
      <c r="RIB230" s="48"/>
      <c r="RIC230" s="48"/>
      <c r="RID230" s="48"/>
      <c r="RIE230" s="48"/>
      <c r="RIF230" s="48"/>
      <c r="RIG230" s="48"/>
      <c r="RIH230" s="48"/>
      <c r="RII230" s="48"/>
      <c r="RIJ230" s="48"/>
      <c r="RIK230" s="48"/>
      <c r="RIL230" s="48"/>
      <c r="RIM230" s="48"/>
      <c r="RIN230" s="48"/>
      <c r="RIO230" s="48"/>
      <c r="RIP230" s="48"/>
      <c r="RIQ230" s="48"/>
      <c r="RIR230" s="48"/>
      <c r="RIS230" s="48"/>
      <c r="RIT230" s="48"/>
      <c r="RIU230" s="48"/>
      <c r="RIV230" s="48"/>
      <c r="RIW230" s="48"/>
      <c r="RIX230" s="48"/>
      <c r="RIY230" s="48"/>
      <c r="RIZ230" s="48"/>
      <c r="RJA230" s="48"/>
      <c r="RJB230" s="48"/>
      <c r="RJC230" s="48"/>
      <c r="RJD230" s="48"/>
      <c r="RJE230" s="48"/>
      <c r="RJF230" s="48"/>
      <c r="RJG230" s="48"/>
      <c r="RJH230" s="48"/>
      <c r="RJI230" s="48"/>
      <c r="RJJ230" s="48"/>
      <c r="RJK230" s="48"/>
      <c r="RJL230" s="48"/>
      <c r="RJM230" s="48"/>
      <c r="RJN230" s="48"/>
      <c r="RJO230" s="48"/>
      <c r="RJP230" s="48"/>
      <c r="RJQ230" s="48"/>
      <c r="RJR230" s="48"/>
      <c r="RJS230" s="48"/>
      <c r="RJT230" s="48"/>
      <c r="RJU230" s="48"/>
      <c r="RJV230" s="48"/>
      <c r="RJW230" s="48"/>
      <c r="RJX230" s="48"/>
      <c r="RJY230" s="48"/>
      <c r="RJZ230" s="48"/>
      <c r="RKA230" s="48"/>
      <c r="RKB230" s="48"/>
      <c r="RKC230" s="48"/>
      <c r="RKD230" s="48"/>
      <c r="RKE230" s="48"/>
      <c r="RKF230" s="48"/>
      <c r="RKG230" s="48"/>
      <c r="RKH230" s="48"/>
      <c r="RKI230" s="48"/>
      <c r="RKJ230" s="48"/>
      <c r="RKK230" s="48"/>
      <c r="RKL230" s="48"/>
      <c r="RKM230" s="48"/>
      <c r="RKN230" s="48"/>
      <c r="RKO230" s="48"/>
      <c r="RKP230" s="48"/>
      <c r="RKQ230" s="48"/>
      <c r="RKR230" s="48"/>
      <c r="RKS230" s="48"/>
      <c r="RKT230" s="48"/>
      <c r="RKU230" s="48"/>
      <c r="RKV230" s="48"/>
      <c r="RKW230" s="48"/>
      <c r="RKX230" s="48"/>
      <c r="RKY230" s="48"/>
      <c r="RKZ230" s="48"/>
      <c r="RLA230" s="48"/>
      <c r="RLB230" s="48"/>
      <c r="RLC230" s="48"/>
      <c r="RLD230" s="48"/>
      <c r="RLE230" s="48"/>
      <c r="RLF230" s="48"/>
      <c r="RLG230" s="48"/>
      <c r="RLH230" s="48"/>
      <c r="RLI230" s="48"/>
      <c r="RLJ230" s="48"/>
      <c r="RLK230" s="48"/>
      <c r="RLL230" s="48"/>
      <c r="RLM230" s="48"/>
      <c r="RLN230" s="48"/>
      <c r="RLO230" s="48"/>
      <c r="RLP230" s="48"/>
      <c r="RLQ230" s="48"/>
      <c r="RLR230" s="48"/>
      <c r="RLS230" s="48"/>
      <c r="RLT230" s="48"/>
      <c r="RLU230" s="48"/>
      <c r="RLV230" s="48"/>
      <c r="RLW230" s="48"/>
      <c r="RLX230" s="48"/>
      <c r="RLY230" s="48"/>
      <c r="RLZ230" s="48"/>
      <c r="RMA230" s="48"/>
      <c r="RMB230" s="48"/>
      <c r="RMC230" s="48"/>
      <c r="RMD230" s="48"/>
      <c r="RME230" s="48"/>
      <c r="RMF230" s="48"/>
      <c r="RMG230" s="48"/>
      <c r="RMH230" s="48"/>
      <c r="RMI230" s="48"/>
      <c r="RMJ230" s="48"/>
      <c r="RMK230" s="48"/>
      <c r="RML230" s="48"/>
      <c r="RMM230" s="48"/>
      <c r="RMN230" s="48"/>
      <c r="RMO230" s="48"/>
      <c r="RMP230" s="48"/>
      <c r="RMQ230" s="48"/>
      <c r="RMR230" s="48"/>
      <c r="RMS230" s="48"/>
      <c r="RMT230" s="48"/>
      <c r="RMU230" s="48"/>
      <c r="RMV230" s="48"/>
      <c r="RMW230" s="48"/>
      <c r="RMX230" s="48"/>
      <c r="RMY230" s="48"/>
      <c r="RMZ230" s="48"/>
      <c r="RNA230" s="48"/>
      <c r="RNB230" s="48"/>
      <c r="RNC230" s="48"/>
      <c r="RND230" s="48"/>
      <c r="RNE230" s="48"/>
      <c r="RNF230" s="48"/>
      <c r="RNG230" s="48"/>
      <c r="RNH230" s="48"/>
      <c r="RNI230" s="48"/>
      <c r="RNJ230" s="48"/>
      <c r="RNK230" s="48"/>
      <c r="RNL230" s="48"/>
      <c r="RNM230" s="48"/>
      <c r="RNN230" s="48"/>
      <c r="RNO230" s="48"/>
      <c r="RNP230" s="48"/>
      <c r="RNQ230" s="48"/>
      <c r="RNR230" s="48"/>
      <c r="RNS230" s="48"/>
      <c r="RNT230" s="48"/>
      <c r="RNU230" s="48"/>
      <c r="RNV230" s="48"/>
      <c r="RNW230" s="48"/>
      <c r="RNX230" s="48"/>
      <c r="RNY230" s="48"/>
      <c r="RNZ230" s="48"/>
      <c r="ROA230" s="48"/>
      <c r="ROB230" s="48"/>
      <c r="ROC230" s="48"/>
      <c r="ROD230" s="48"/>
      <c r="ROE230" s="48"/>
      <c r="ROF230" s="48"/>
      <c r="ROG230" s="48"/>
      <c r="ROH230" s="48"/>
      <c r="ROI230" s="48"/>
      <c r="ROJ230" s="48"/>
      <c r="ROK230" s="48"/>
      <c r="ROL230" s="48"/>
      <c r="ROM230" s="48"/>
      <c r="RON230" s="48"/>
      <c r="ROO230" s="48"/>
      <c r="ROP230" s="48"/>
      <c r="ROQ230" s="48"/>
      <c r="ROR230" s="48"/>
      <c r="ROS230" s="48"/>
      <c r="ROT230" s="48"/>
      <c r="ROU230" s="48"/>
      <c r="ROV230" s="48"/>
      <c r="ROW230" s="48"/>
      <c r="ROX230" s="48"/>
      <c r="ROY230" s="48"/>
      <c r="ROZ230" s="48"/>
      <c r="RPA230" s="48"/>
      <c r="RPB230" s="48"/>
      <c r="RPC230" s="48"/>
      <c r="RPD230" s="48"/>
      <c r="RPE230" s="48"/>
      <c r="RPF230" s="48"/>
      <c r="RPG230" s="48"/>
      <c r="RPH230" s="48"/>
      <c r="RPI230" s="48"/>
      <c r="RPJ230" s="48"/>
      <c r="RPK230" s="48"/>
      <c r="RPL230" s="48"/>
      <c r="RPM230" s="48"/>
      <c r="RPN230" s="48"/>
      <c r="RPO230" s="48"/>
      <c r="RPP230" s="48"/>
      <c r="RPQ230" s="48"/>
      <c r="RPR230" s="48"/>
      <c r="RPS230" s="48"/>
      <c r="RPT230" s="48"/>
      <c r="RPU230" s="48"/>
      <c r="RPV230" s="48"/>
      <c r="RPW230" s="48"/>
      <c r="RPX230" s="48"/>
      <c r="RPY230" s="48"/>
      <c r="RPZ230" s="48"/>
      <c r="RQA230" s="48"/>
      <c r="RQB230" s="48"/>
      <c r="RQC230" s="48"/>
      <c r="RQD230" s="48"/>
      <c r="RQE230" s="48"/>
      <c r="RQF230" s="48"/>
      <c r="RQG230" s="48"/>
      <c r="RQH230" s="48"/>
      <c r="RQI230" s="48"/>
      <c r="RQJ230" s="48"/>
      <c r="RQK230" s="48"/>
      <c r="RQL230" s="48"/>
      <c r="RQM230" s="48"/>
      <c r="RQN230" s="48"/>
      <c r="RQO230" s="48"/>
      <c r="RQP230" s="48"/>
      <c r="RQQ230" s="48"/>
      <c r="RQR230" s="48"/>
      <c r="RQS230" s="48"/>
      <c r="RQT230" s="48"/>
      <c r="RQU230" s="48"/>
      <c r="RQV230" s="48"/>
      <c r="RQW230" s="48"/>
      <c r="RQX230" s="48"/>
      <c r="RQY230" s="48"/>
      <c r="RQZ230" s="48"/>
      <c r="RRA230" s="48"/>
      <c r="RRB230" s="48"/>
      <c r="RRC230" s="48"/>
      <c r="RRD230" s="48"/>
      <c r="RRE230" s="48"/>
      <c r="RRF230" s="48"/>
      <c r="RRG230" s="48"/>
      <c r="RRH230" s="48"/>
      <c r="RRI230" s="48"/>
      <c r="RRJ230" s="48"/>
      <c r="RRK230" s="48"/>
      <c r="RRL230" s="48"/>
      <c r="RRM230" s="48"/>
      <c r="RRN230" s="48"/>
      <c r="RRO230" s="48"/>
      <c r="RRP230" s="48"/>
      <c r="RRQ230" s="48"/>
      <c r="RRR230" s="48"/>
      <c r="RRS230" s="48"/>
      <c r="RRT230" s="48"/>
      <c r="RRU230" s="48"/>
      <c r="RRV230" s="48"/>
      <c r="RRW230" s="48"/>
      <c r="RRX230" s="48"/>
      <c r="RRY230" s="48"/>
      <c r="RRZ230" s="48"/>
      <c r="RSA230" s="48"/>
      <c r="RSB230" s="48"/>
      <c r="RSC230" s="48"/>
      <c r="RSD230" s="48"/>
      <c r="RSE230" s="48"/>
      <c r="RSF230" s="48"/>
      <c r="RSG230" s="48"/>
      <c r="RSH230" s="48"/>
      <c r="RSI230" s="48"/>
      <c r="RSJ230" s="48"/>
      <c r="RSK230" s="48"/>
      <c r="RSL230" s="48"/>
      <c r="RSM230" s="48"/>
      <c r="RSN230" s="48"/>
      <c r="RSO230" s="48"/>
      <c r="RSP230" s="48"/>
      <c r="RSQ230" s="48"/>
      <c r="RSR230" s="48"/>
      <c r="RSS230" s="48"/>
      <c r="RST230" s="48"/>
      <c r="RSU230" s="48"/>
      <c r="RSV230" s="48"/>
      <c r="RSW230" s="48"/>
      <c r="RSX230" s="48"/>
      <c r="RSY230" s="48"/>
      <c r="RSZ230" s="48"/>
      <c r="RTA230" s="48"/>
      <c r="RTB230" s="48"/>
      <c r="RTC230" s="48"/>
      <c r="RTD230" s="48"/>
      <c r="RTE230" s="48"/>
      <c r="RTF230" s="48"/>
      <c r="RTG230" s="48"/>
      <c r="RTH230" s="48"/>
      <c r="RTI230" s="48"/>
      <c r="RTJ230" s="48"/>
      <c r="RTK230" s="48"/>
      <c r="RTL230" s="48"/>
      <c r="RTM230" s="48"/>
      <c r="RTN230" s="48"/>
      <c r="RTO230" s="48"/>
      <c r="RTP230" s="48"/>
      <c r="RTQ230" s="48"/>
      <c r="RTR230" s="48"/>
      <c r="RTS230" s="48"/>
      <c r="RTT230" s="48"/>
      <c r="RTU230" s="48"/>
      <c r="RTV230" s="48"/>
      <c r="RTW230" s="48"/>
      <c r="RTX230" s="48"/>
      <c r="RTY230" s="48"/>
      <c r="RTZ230" s="48"/>
      <c r="RUA230" s="48"/>
      <c r="RUB230" s="48"/>
      <c r="RUC230" s="48"/>
      <c r="RUD230" s="48"/>
      <c r="RUE230" s="48"/>
      <c r="RUF230" s="48"/>
      <c r="RUG230" s="48"/>
      <c r="RUH230" s="48"/>
      <c r="RUI230" s="48"/>
      <c r="RUJ230" s="48"/>
      <c r="RUK230" s="48"/>
      <c r="RUL230" s="48"/>
      <c r="RUM230" s="48"/>
      <c r="RUN230" s="48"/>
      <c r="RUO230" s="48"/>
      <c r="RUP230" s="48"/>
      <c r="RUQ230" s="48"/>
      <c r="RUR230" s="48"/>
      <c r="RUS230" s="48"/>
      <c r="RUT230" s="48"/>
      <c r="RUU230" s="48"/>
      <c r="RUV230" s="48"/>
      <c r="RUW230" s="48"/>
      <c r="RUX230" s="48"/>
      <c r="RUY230" s="48"/>
      <c r="RUZ230" s="48"/>
      <c r="RVA230" s="48"/>
      <c r="RVB230" s="48"/>
      <c r="RVC230" s="48"/>
      <c r="RVD230" s="48"/>
      <c r="RVE230" s="48"/>
      <c r="RVF230" s="48"/>
      <c r="RVG230" s="48"/>
      <c r="RVH230" s="48"/>
      <c r="RVI230" s="48"/>
      <c r="RVJ230" s="48"/>
      <c r="RVK230" s="48"/>
      <c r="RVL230" s="48"/>
      <c r="RVM230" s="48"/>
      <c r="RVN230" s="48"/>
      <c r="RVO230" s="48"/>
      <c r="RVP230" s="48"/>
      <c r="RVQ230" s="48"/>
      <c r="RVR230" s="48"/>
      <c r="RVS230" s="48"/>
      <c r="RVT230" s="48"/>
      <c r="RVU230" s="48"/>
      <c r="RVV230" s="48"/>
      <c r="RVW230" s="48"/>
      <c r="RVX230" s="48"/>
      <c r="RVY230" s="48"/>
      <c r="RVZ230" s="48"/>
      <c r="RWA230" s="48"/>
      <c r="RWB230" s="48"/>
      <c r="RWC230" s="48"/>
      <c r="RWD230" s="48"/>
      <c r="RWE230" s="48"/>
      <c r="RWF230" s="48"/>
      <c r="RWG230" s="48"/>
      <c r="RWH230" s="48"/>
      <c r="RWI230" s="48"/>
      <c r="RWJ230" s="48"/>
      <c r="RWK230" s="48"/>
      <c r="RWL230" s="48"/>
      <c r="RWM230" s="48"/>
      <c r="RWN230" s="48"/>
      <c r="RWO230" s="48"/>
      <c r="RWP230" s="48"/>
      <c r="RWQ230" s="48"/>
      <c r="RWR230" s="48"/>
      <c r="RWS230" s="48"/>
      <c r="RWT230" s="48"/>
      <c r="RWU230" s="48"/>
      <c r="RWV230" s="48"/>
      <c r="RWW230" s="48"/>
      <c r="RWX230" s="48"/>
      <c r="RWY230" s="48"/>
      <c r="RWZ230" s="48"/>
      <c r="RXA230" s="48"/>
      <c r="RXB230" s="48"/>
      <c r="RXC230" s="48"/>
      <c r="RXD230" s="48"/>
      <c r="RXE230" s="48"/>
      <c r="RXF230" s="48"/>
      <c r="RXG230" s="48"/>
      <c r="RXH230" s="48"/>
      <c r="RXI230" s="48"/>
      <c r="RXJ230" s="48"/>
      <c r="RXK230" s="48"/>
      <c r="RXL230" s="48"/>
      <c r="RXM230" s="48"/>
      <c r="RXN230" s="48"/>
      <c r="RXO230" s="48"/>
      <c r="RXP230" s="48"/>
      <c r="RXQ230" s="48"/>
      <c r="RXR230" s="48"/>
      <c r="RXS230" s="48"/>
      <c r="RXT230" s="48"/>
      <c r="RXU230" s="48"/>
      <c r="RXV230" s="48"/>
      <c r="RXW230" s="48"/>
      <c r="RXX230" s="48"/>
      <c r="RXY230" s="48"/>
      <c r="RXZ230" s="48"/>
      <c r="RYA230" s="48"/>
      <c r="RYB230" s="48"/>
      <c r="RYC230" s="48"/>
      <c r="RYD230" s="48"/>
      <c r="RYE230" s="48"/>
      <c r="RYF230" s="48"/>
      <c r="RYG230" s="48"/>
      <c r="RYH230" s="48"/>
      <c r="RYI230" s="48"/>
      <c r="RYJ230" s="48"/>
      <c r="RYK230" s="48"/>
      <c r="RYL230" s="48"/>
      <c r="RYM230" s="48"/>
      <c r="RYN230" s="48"/>
      <c r="RYO230" s="48"/>
      <c r="RYP230" s="48"/>
      <c r="RYQ230" s="48"/>
      <c r="RYR230" s="48"/>
      <c r="RYS230" s="48"/>
      <c r="RYT230" s="48"/>
      <c r="RYU230" s="48"/>
      <c r="RYV230" s="48"/>
      <c r="RYW230" s="48"/>
      <c r="RYX230" s="48"/>
      <c r="RYY230" s="48"/>
      <c r="RYZ230" s="48"/>
      <c r="RZA230" s="48"/>
      <c r="RZB230" s="48"/>
      <c r="RZC230" s="48"/>
      <c r="RZD230" s="48"/>
      <c r="RZE230" s="48"/>
      <c r="RZF230" s="48"/>
      <c r="RZG230" s="48"/>
      <c r="RZH230" s="48"/>
      <c r="RZI230" s="48"/>
      <c r="RZJ230" s="48"/>
      <c r="RZK230" s="48"/>
      <c r="RZL230" s="48"/>
      <c r="RZM230" s="48"/>
      <c r="RZN230" s="48"/>
      <c r="RZO230" s="48"/>
      <c r="RZP230" s="48"/>
      <c r="RZQ230" s="48"/>
      <c r="RZR230" s="48"/>
      <c r="RZS230" s="48"/>
      <c r="RZT230" s="48"/>
      <c r="RZU230" s="48"/>
      <c r="RZV230" s="48"/>
      <c r="RZW230" s="48"/>
      <c r="RZX230" s="48"/>
      <c r="RZY230" s="48"/>
      <c r="RZZ230" s="48"/>
      <c r="SAA230" s="48"/>
      <c r="SAB230" s="48"/>
      <c r="SAC230" s="48"/>
      <c r="SAD230" s="48"/>
      <c r="SAE230" s="48"/>
      <c r="SAF230" s="48"/>
      <c r="SAG230" s="48"/>
      <c r="SAH230" s="48"/>
      <c r="SAI230" s="48"/>
      <c r="SAJ230" s="48"/>
      <c r="SAK230" s="48"/>
      <c r="SAL230" s="48"/>
      <c r="SAM230" s="48"/>
      <c r="SAN230" s="48"/>
      <c r="SAO230" s="48"/>
      <c r="SAP230" s="48"/>
      <c r="SAQ230" s="48"/>
      <c r="SAR230" s="48"/>
      <c r="SAS230" s="48"/>
      <c r="SAT230" s="48"/>
      <c r="SAU230" s="48"/>
      <c r="SAV230" s="48"/>
      <c r="SAW230" s="48"/>
      <c r="SAX230" s="48"/>
      <c r="SAY230" s="48"/>
      <c r="SAZ230" s="48"/>
      <c r="SBA230" s="48"/>
      <c r="SBB230" s="48"/>
      <c r="SBC230" s="48"/>
      <c r="SBD230" s="48"/>
      <c r="SBE230" s="48"/>
      <c r="SBF230" s="48"/>
      <c r="SBG230" s="48"/>
      <c r="SBH230" s="48"/>
      <c r="SBI230" s="48"/>
      <c r="SBJ230" s="48"/>
      <c r="SBK230" s="48"/>
      <c r="SBL230" s="48"/>
      <c r="SBM230" s="48"/>
      <c r="SBN230" s="48"/>
      <c r="SBO230" s="48"/>
      <c r="SBP230" s="48"/>
      <c r="SBQ230" s="48"/>
      <c r="SBR230" s="48"/>
      <c r="SBS230" s="48"/>
      <c r="SBT230" s="48"/>
      <c r="SBU230" s="48"/>
      <c r="SBV230" s="48"/>
      <c r="SBW230" s="48"/>
      <c r="SBX230" s="48"/>
      <c r="SBY230" s="48"/>
      <c r="SBZ230" s="48"/>
      <c r="SCA230" s="48"/>
      <c r="SCB230" s="48"/>
      <c r="SCC230" s="48"/>
      <c r="SCD230" s="48"/>
      <c r="SCE230" s="48"/>
      <c r="SCF230" s="48"/>
      <c r="SCG230" s="48"/>
      <c r="SCH230" s="48"/>
      <c r="SCI230" s="48"/>
      <c r="SCJ230" s="48"/>
      <c r="SCK230" s="48"/>
      <c r="SCL230" s="48"/>
      <c r="SCM230" s="48"/>
      <c r="SCN230" s="48"/>
      <c r="SCO230" s="48"/>
      <c r="SCP230" s="48"/>
      <c r="SCQ230" s="48"/>
      <c r="SCR230" s="48"/>
      <c r="SCS230" s="48"/>
      <c r="SCT230" s="48"/>
      <c r="SCU230" s="48"/>
      <c r="SCV230" s="48"/>
      <c r="SCW230" s="48"/>
      <c r="SCX230" s="48"/>
      <c r="SCY230" s="48"/>
      <c r="SCZ230" s="48"/>
      <c r="SDA230" s="48"/>
      <c r="SDB230" s="48"/>
      <c r="SDC230" s="48"/>
      <c r="SDD230" s="48"/>
      <c r="SDE230" s="48"/>
      <c r="SDF230" s="48"/>
      <c r="SDG230" s="48"/>
      <c r="SDH230" s="48"/>
      <c r="SDI230" s="48"/>
      <c r="SDJ230" s="48"/>
      <c r="SDK230" s="48"/>
      <c r="SDL230" s="48"/>
      <c r="SDM230" s="48"/>
      <c r="SDN230" s="48"/>
      <c r="SDO230" s="48"/>
      <c r="SDP230" s="48"/>
      <c r="SDQ230" s="48"/>
      <c r="SDR230" s="48"/>
      <c r="SDS230" s="48"/>
      <c r="SDT230" s="48"/>
      <c r="SDU230" s="48"/>
      <c r="SDV230" s="48"/>
      <c r="SDW230" s="48"/>
      <c r="SDX230" s="48"/>
      <c r="SDY230" s="48"/>
      <c r="SDZ230" s="48"/>
      <c r="SEA230" s="48"/>
      <c r="SEB230" s="48"/>
      <c r="SEC230" s="48"/>
      <c r="SED230" s="48"/>
      <c r="SEE230" s="48"/>
      <c r="SEF230" s="48"/>
      <c r="SEG230" s="48"/>
      <c r="SEH230" s="48"/>
      <c r="SEI230" s="48"/>
      <c r="SEJ230" s="48"/>
      <c r="SEK230" s="48"/>
      <c r="SEL230" s="48"/>
      <c r="SEM230" s="48"/>
      <c r="SEN230" s="48"/>
      <c r="SEO230" s="48"/>
      <c r="SEP230" s="48"/>
      <c r="SEQ230" s="48"/>
      <c r="SER230" s="48"/>
      <c r="SES230" s="48"/>
      <c r="SET230" s="48"/>
      <c r="SEU230" s="48"/>
      <c r="SEV230" s="48"/>
      <c r="SEW230" s="48"/>
      <c r="SEX230" s="48"/>
      <c r="SEY230" s="48"/>
      <c r="SEZ230" s="48"/>
      <c r="SFA230" s="48"/>
      <c r="SFB230" s="48"/>
      <c r="SFC230" s="48"/>
      <c r="SFD230" s="48"/>
      <c r="SFE230" s="48"/>
      <c r="SFF230" s="48"/>
      <c r="SFG230" s="48"/>
      <c r="SFH230" s="48"/>
      <c r="SFI230" s="48"/>
      <c r="SFJ230" s="48"/>
      <c r="SFK230" s="48"/>
      <c r="SFL230" s="48"/>
      <c r="SFM230" s="48"/>
      <c r="SFN230" s="48"/>
      <c r="SFO230" s="48"/>
      <c r="SFP230" s="48"/>
      <c r="SFQ230" s="48"/>
      <c r="SFR230" s="48"/>
      <c r="SFS230" s="48"/>
      <c r="SFT230" s="48"/>
      <c r="SFU230" s="48"/>
      <c r="SFV230" s="48"/>
      <c r="SFW230" s="48"/>
      <c r="SFX230" s="48"/>
      <c r="SFY230" s="48"/>
      <c r="SFZ230" s="48"/>
      <c r="SGA230" s="48"/>
      <c r="SGB230" s="48"/>
      <c r="SGC230" s="48"/>
      <c r="SGD230" s="48"/>
      <c r="SGE230" s="48"/>
      <c r="SGF230" s="48"/>
      <c r="SGG230" s="48"/>
      <c r="SGH230" s="48"/>
      <c r="SGI230" s="48"/>
      <c r="SGJ230" s="48"/>
      <c r="SGK230" s="48"/>
      <c r="SGL230" s="48"/>
      <c r="SGM230" s="48"/>
      <c r="SGN230" s="48"/>
      <c r="SGO230" s="48"/>
      <c r="SGP230" s="48"/>
      <c r="SGQ230" s="48"/>
      <c r="SGR230" s="48"/>
      <c r="SGS230" s="48"/>
      <c r="SGT230" s="48"/>
      <c r="SGU230" s="48"/>
      <c r="SGV230" s="48"/>
      <c r="SGW230" s="48"/>
      <c r="SGX230" s="48"/>
      <c r="SGY230" s="48"/>
      <c r="SGZ230" s="48"/>
      <c r="SHA230" s="48"/>
      <c r="SHB230" s="48"/>
      <c r="SHC230" s="48"/>
      <c r="SHD230" s="48"/>
      <c r="SHE230" s="48"/>
      <c r="SHF230" s="48"/>
      <c r="SHG230" s="48"/>
      <c r="SHH230" s="48"/>
      <c r="SHI230" s="48"/>
      <c r="SHJ230" s="48"/>
      <c r="SHK230" s="48"/>
      <c r="SHL230" s="48"/>
      <c r="SHM230" s="48"/>
      <c r="SHN230" s="48"/>
      <c r="SHO230" s="48"/>
      <c r="SHP230" s="48"/>
      <c r="SHQ230" s="48"/>
      <c r="SHR230" s="48"/>
      <c r="SHS230" s="48"/>
      <c r="SHT230" s="48"/>
      <c r="SHU230" s="48"/>
      <c r="SHV230" s="48"/>
      <c r="SHW230" s="48"/>
      <c r="SHX230" s="48"/>
      <c r="SHY230" s="48"/>
      <c r="SHZ230" s="48"/>
      <c r="SIA230" s="48"/>
      <c r="SIB230" s="48"/>
      <c r="SIC230" s="48"/>
      <c r="SID230" s="48"/>
      <c r="SIE230" s="48"/>
      <c r="SIF230" s="48"/>
      <c r="SIG230" s="48"/>
      <c r="SIH230" s="48"/>
      <c r="SII230" s="48"/>
      <c r="SIJ230" s="48"/>
      <c r="SIK230" s="48"/>
      <c r="SIL230" s="48"/>
      <c r="SIM230" s="48"/>
      <c r="SIN230" s="48"/>
      <c r="SIO230" s="48"/>
      <c r="SIP230" s="48"/>
      <c r="SIQ230" s="48"/>
      <c r="SIR230" s="48"/>
      <c r="SIS230" s="48"/>
      <c r="SIT230" s="48"/>
      <c r="SIU230" s="48"/>
      <c r="SIV230" s="48"/>
      <c r="SIW230" s="48"/>
      <c r="SIX230" s="48"/>
      <c r="SIY230" s="48"/>
      <c r="SIZ230" s="48"/>
      <c r="SJA230" s="48"/>
      <c r="SJB230" s="48"/>
      <c r="SJC230" s="48"/>
      <c r="SJD230" s="48"/>
      <c r="SJE230" s="48"/>
      <c r="SJF230" s="48"/>
      <c r="SJG230" s="48"/>
      <c r="SJH230" s="48"/>
      <c r="SJI230" s="48"/>
      <c r="SJJ230" s="48"/>
      <c r="SJK230" s="48"/>
      <c r="SJL230" s="48"/>
      <c r="SJM230" s="48"/>
      <c r="SJN230" s="48"/>
      <c r="SJO230" s="48"/>
      <c r="SJP230" s="48"/>
      <c r="SJQ230" s="48"/>
      <c r="SJR230" s="48"/>
      <c r="SJS230" s="48"/>
      <c r="SJT230" s="48"/>
      <c r="SJU230" s="48"/>
      <c r="SJV230" s="48"/>
      <c r="SJW230" s="48"/>
      <c r="SJX230" s="48"/>
      <c r="SJY230" s="48"/>
      <c r="SJZ230" s="48"/>
      <c r="SKA230" s="48"/>
      <c r="SKB230" s="48"/>
      <c r="SKC230" s="48"/>
      <c r="SKD230" s="48"/>
      <c r="SKE230" s="48"/>
      <c r="SKF230" s="48"/>
      <c r="SKG230" s="48"/>
      <c r="SKH230" s="48"/>
      <c r="SKI230" s="48"/>
      <c r="SKJ230" s="48"/>
      <c r="SKK230" s="48"/>
      <c r="SKL230" s="48"/>
      <c r="SKM230" s="48"/>
      <c r="SKN230" s="48"/>
      <c r="SKO230" s="48"/>
      <c r="SKP230" s="48"/>
      <c r="SKQ230" s="48"/>
      <c r="SKR230" s="48"/>
      <c r="SKS230" s="48"/>
      <c r="SKT230" s="48"/>
      <c r="SKU230" s="48"/>
      <c r="SKV230" s="48"/>
      <c r="SKW230" s="48"/>
      <c r="SKX230" s="48"/>
      <c r="SKY230" s="48"/>
      <c r="SKZ230" s="48"/>
      <c r="SLA230" s="48"/>
      <c r="SLB230" s="48"/>
      <c r="SLC230" s="48"/>
      <c r="SLD230" s="48"/>
      <c r="SLE230" s="48"/>
      <c r="SLF230" s="48"/>
      <c r="SLG230" s="48"/>
      <c r="SLH230" s="48"/>
      <c r="SLI230" s="48"/>
      <c r="SLJ230" s="48"/>
      <c r="SLK230" s="48"/>
      <c r="SLL230" s="48"/>
      <c r="SLM230" s="48"/>
      <c r="SLN230" s="48"/>
      <c r="SLO230" s="48"/>
      <c r="SLP230" s="48"/>
      <c r="SLQ230" s="48"/>
      <c r="SLR230" s="48"/>
      <c r="SLS230" s="48"/>
      <c r="SLT230" s="48"/>
      <c r="SLU230" s="48"/>
      <c r="SLV230" s="48"/>
      <c r="SLW230" s="48"/>
      <c r="SLX230" s="48"/>
      <c r="SLY230" s="48"/>
      <c r="SLZ230" s="48"/>
      <c r="SMA230" s="48"/>
      <c r="SMB230" s="48"/>
      <c r="SMC230" s="48"/>
      <c r="SMD230" s="48"/>
      <c r="SME230" s="48"/>
      <c r="SMF230" s="48"/>
      <c r="SMG230" s="48"/>
      <c r="SMH230" s="48"/>
      <c r="SMI230" s="48"/>
      <c r="SMJ230" s="48"/>
      <c r="SMK230" s="48"/>
      <c r="SML230" s="48"/>
      <c r="SMM230" s="48"/>
      <c r="SMN230" s="48"/>
      <c r="SMO230" s="48"/>
      <c r="SMP230" s="48"/>
      <c r="SMQ230" s="48"/>
      <c r="SMR230" s="48"/>
      <c r="SMS230" s="48"/>
      <c r="SMT230" s="48"/>
      <c r="SMU230" s="48"/>
      <c r="SMV230" s="48"/>
      <c r="SMW230" s="48"/>
      <c r="SMX230" s="48"/>
      <c r="SMY230" s="48"/>
      <c r="SMZ230" s="48"/>
      <c r="SNA230" s="48"/>
      <c r="SNB230" s="48"/>
      <c r="SNC230" s="48"/>
      <c r="SND230" s="48"/>
      <c r="SNE230" s="48"/>
      <c r="SNF230" s="48"/>
      <c r="SNG230" s="48"/>
      <c r="SNH230" s="48"/>
      <c r="SNI230" s="48"/>
      <c r="SNJ230" s="48"/>
      <c r="SNK230" s="48"/>
      <c r="SNL230" s="48"/>
      <c r="SNM230" s="48"/>
      <c r="SNN230" s="48"/>
      <c r="SNO230" s="48"/>
      <c r="SNP230" s="48"/>
      <c r="SNQ230" s="48"/>
      <c r="SNR230" s="48"/>
      <c r="SNS230" s="48"/>
      <c r="SNT230" s="48"/>
      <c r="SNU230" s="48"/>
      <c r="SNV230" s="48"/>
      <c r="SNW230" s="48"/>
      <c r="SNX230" s="48"/>
      <c r="SNY230" s="48"/>
      <c r="SNZ230" s="48"/>
      <c r="SOA230" s="48"/>
      <c r="SOB230" s="48"/>
      <c r="SOC230" s="48"/>
      <c r="SOD230" s="48"/>
      <c r="SOE230" s="48"/>
      <c r="SOF230" s="48"/>
      <c r="SOG230" s="48"/>
      <c r="SOH230" s="48"/>
      <c r="SOI230" s="48"/>
      <c r="SOJ230" s="48"/>
      <c r="SOK230" s="48"/>
      <c r="SOL230" s="48"/>
      <c r="SOM230" s="48"/>
      <c r="SON230" s="48"/>
      <c r="SOO230" s="48"/>
      <c r="SOP230" s="48"/>
      <c r="SOQ230" s="48"/>
      <c r="SOR230" s="48"/>
      <c r="SOS230" s="48"/>
      <c r="SOT230" s="48"/>
      <c r="SOU230" s="48"/>
      <c r="SOV230" s="48"/>
      <c r="SOW230" s="48"/>
      <c r="SOX230" s="48"/>
      <c r="SOY230" s="48"/>
      <c r="SOZ230" s="48"/>
      <c r="SPA230" s="48"/>
      <c r="SPB230" s="48"/>
      <c r="SPC230" s="48"/>
      <c r="SPD230" s="48"/>
      <c r="SPE230" s="48"/>
      <c r="SPF230" s="48"/>
      <c r="SPG230" s="48"/>
      <c r="SPH230" s="48"/>
      <c r="SPI230" s="48"/>
      <c r="SPJ230" s="48"/>
      <c r="SPK230" s="48"/>
      <c r="SPL230" s="48"/>
      <c r="SPM230" s="48"/>
      <c r="SPN230" s="48"/>
      <c r="SPO230" s="48"/>
      <c r="SPP230" s="48"/>
      <c r="SPQ230" s="48"/>
      <c r="SPR230" s="48"/>
      <c r="SPS230" s="48"/>
      <c r="SPT230" s="48"/>
      <c r="SPU230" s="48"/>
      <c r="SPV230" s="48"/>
      <c r="SPW230" s="48"/>
      <c r="SPX230" s="48"/>
      <c r="SPY230" s="48"/>
      <c r="SPZ230" s="48"/>
      <c r="SQA230" s="48"/>
      <c r="SQB230" s="48"/>
      <c r="SQC230" s="48"/>
      <c r="SQD230" s="48"/>
      <c r="SQE230" s="48"/>
      <c r="SQF230" s="48"/>
      <c r="SQG230" s="48"/>
      <c r="SQH230" s="48"/>
      <c r="SQI230" s="48"/>
      <c r="SQJ230" s="48"/>
      <c r="SQK230" s="48"/>
      <c r="SQL230" s="48"/>
      <c r="SQM230" s="48"/>
      <c r="SQN230" s="48"/>
      <c r="SQO230" s="48"/>
      <c r="SQP230" s="48"/>
      <c r="SQQ230" s="48"/>
      <c r="SQR230" s="48"/>
      <c r="SQS230" s="48"/>
      <c r="SQT230" s="48"/>
      <c r="SQU230" s="48"/>
      <c r="SQV230" s="48"/>
      <c r="SQW230" s="48"/>
      <c r="SQX230" s="48"/>
      <c r="SQY230" s="48"/>
      <c r="SQZ230" s="48"/>
      <c r="SRA230" s="48"/>
      <c r="SRB230" s="48"/>
      <c r="SRC230" s="48"/>
      <c r="SRD230" s="48"/>
      <c r="SRE230" s="48"/>
      <c r="SRF230" s="48"/>
      <c r="SRG230" s="48"/>
      <c r="SRH230" s="48"/>
      <c r="SRI230" s="48"/>
      <c r="SRJ230" s="48"/>
      <c r="SRK230" s="48"/>
      <c r="SRL230" s="48"/>
      <c r="SRM230" s="48"/>
      <c r="SRN230" s="48"/>
      <c r="SRO230" s="48"/>
      <c r="SRP230" s="48"/>
      <c r="SRQ230" s="48"/>
      <c r="SRR230" s="48"/>
      <c r="SRS230" s="48"/>
      <c r="SRT230" s="48"/>
      <c r="SRU230" s="48"/>
      <c r="SRV230" s="48"/>
      <c r="SRW230" s="48"/>
      <c r="SRX230" s="48"/>
      <c r="SRY230" s="48"/>
      <c r="SRZ230" s="48"/>
      <c r="SSA230" s="48"/>
      <c r="SSB230" s="48"/>
      <c r="SSC230" s="48"/>
      <c r="SSD230" s="48"/>
      <c r="SSE230" s="48"/>
      <c r="SSF230" s="48"/>
      <c r="SSG230" s="48"/>
      <c r="SSH230" s="48"/>
      <c r="SSI230" s="48"/>
      <c r="SSJ230" s="48"/>
      <c r="SSK230" s="48"/>
      <c r="SSL230" s="48"/>
      <c r="SSM230" s="48"/>
      <c r="SSN230" s="48"/>
      <c r="SSO230" s="48"/>
      <c r="SSP230" s="48"/>
      <c r="SSQ230" s="48"/>
      <c r="SSR230" s="48"/>
      <c r="SSS230" s="48"/>
      <c r="SST230" s="48"/>
      <c r="SSU230" s="48"/>
      <c r="SSV230" s="48"/>
      <c r="SSW230" s="48"/>
      <c r="SSX230" s="48"/>
      <c r="SSY230" s="48"/>
      <c r="SSZ230" s="48"/>
      <c r="STA230" s="48"/>
      <c r="STB230" s="48"/>
      <c r="STC230" s="48"/>
      <c r="STD230" s="48"/>
      <c r="STE230" s="48"/>
      <c r="STF230" s="48"/>
      <c r="STG230" s="48"/>
      <c r="STH230" s="48"/>
      <c r="STI230" s="48"/>
      <c r="STJ230" s="48"/>
      <c r="STK230" s="48"/>
      <c r="STL230" s="48"/>
      <c r="STM230" s="48"/>
      <c r="STN230" s="48"/>
      <c r="STO230" s="48"/>
      <c r="STP230" s="48"/>
      <c r="STQ230" s="48"/>
      <c r="STR230" s="48"/>
      <c r="STS230" s="48"/>
      <c r="STT230" s="48"/>
      <c r="STU230" s="48"/>
      <c r="STV230" s="48"/>
      <c r="STW230" s="48"/>
      <c r="STX230" s="48"/>
      <c r="STY230" s="48"/>
      <c r="STZ230" s="48"/>
      <c r="SUA230" s="48"/>
      <c r="SUB230" s="48"/>
      <c r="SUC230" s="48"/>
      <c r="SUD230" s="48"/>
      <c r="SUE230" s="48"/>
      <c r="SUF230" s="48"/>
      <c r="SUG230" s="48"/>
      <c r="SUH230" s="48"/>
      <c r="SUI230" s="48"/>
      <c r="SUJ230" s="48"/>
      <c r="SUK230" s="48"/>
      <c r="SUL230" s="48"/>
      <c r="SUM230" s="48"/>
      <c r="SUN230" s="48"/>
      <c r="SUO230" s="48"/>
      <c r="SUP230" s="48"/>
      <c r="SUQ230" s="48"/>
      <c r="SUR230" s="48"/>
      <c r="SUS230" s="48"/>
      <c r="SUT230" s="48"/>
      <c r="SUU230" s="48"/>
      <c r="SUV230" s="48"/>
      <c r="SUW230" s="48"/>
      <c r="SUX230" s="48"/>
      <c r="SUY230" s="48"/>
      <c r="SUZ230" s="48"/>
      <c r="SVA230" s="48"/>
      <c r="SVB230" s="48"/>
      <c r="SVC230" s="48"/>
      <c r="SVD230" s="48"/>
      <c r="SVE230" s="48"/>
      <c r="SVF230" s="48"/>
      <c r="SVG230" s="48"/>
      <c r="SVH230" s="48"/>
      <c r="SVI230" s="48"/>
      <c r="SVJ230" s="48"/>
      <c r="SVK230" s="48"/>
      <c r="SVL230" s="48"/>
      <c r="SVM230" s="48"/>
      <c r="SVN230" s="48"/>
      <c r="SVO230" s="48"/>
      <c r="SVP230" s="48"/>
      <c r="SVQ230" s="48"/>
      <c r="SVR230" s="48"/>
      <c r="SVS230" s="48"/>
      <c r="SVT230" s="48"/>
      <c r="SVU230" s="48"/>
      <c r="SVV230" s="48"/>
      <c r="SVW230" s="48"/>
      <c r="SVX230" s="48"/>
      <c r="SVY230" s="48"/>
      <c r="SVZ230" s="48"/>
      <c r="SWA230" s="48"/>
      <c r="SWB230" s="48"/>
      <c r="SWC230" s="48"/>
      <c r="SWD230" s="48"/>
      <c r="SWE230" s="48"/>
      <c r="SWF230" s="48"/>
      <c r="SWG230" s="48"/>
      <c r="SWH230" s="48"/>
      <c r="SWI230" s="48"/>
      <c r="SWJ230" s="48"/>
      <c r="SWK230" s="48"/>
      <c r="SWL230" s="48"/>
      <c r="SWM230" s="48"/>
      <c r="SWN230" s="48"/>
      <c r="SWO230" s="48"/>
      <c r="SWP230" s="48"/>
      <c r="SWQ230" s="48"/>
      <c r="SWR230" s="48"/>
      <c r="SWS230" s="48"/>
      <c r="SWT230" s="48"/>
      <c r="SWU230" s="48"/>
      <c r="SWV230" s="48"/>
      <c r="SWW230" s="48"/>
      <c r="SWX230" s="48"/>
      <c r="SWY230" s="48"/>
      <c r="SWZ230" s="48"/>
      <c r="SXA230" s="48"/>
      <c r="SXB230" s="48"/>
      <c r="SXC230" s="48"/>
      <c r="SXD230" s="48"/>
      <c r="SXE230" s="48"/>
      <c r="SXF230" s="48"/>
      <c r="SXG230" s="48"/>
      <c r="SXH230" s="48"/>
      <c r="SXI230" s="48"/>
      <c r="SXJ230" s="48"/>
      <c r="SXK230" s="48"/>
      <c r="SXL230" s="48"/>
      <c r="SXM230" s="48"/>
      <c r="SXN230" s="48"/>
      <c r="SXO230" s="48"/>
      <c r="SXP230" s="48"/>
      <c r="SXQ230" s="48"/>
      <c r="SXR230" s="48"/>
      <c r="SXS230" s="48"/>
      <c r="SXT230" s="48"/>
      <c r="SXU230" s="48"/>
      <c r="SXV230" s="48"/>
      <c r="SXW230" s="48"/>
      <c r="SXX230" s="48"/>
      <c r="SXY230" s="48"/>
      <c r="SXZ230" s="48"/>
      <c r="SYA230" s="48"/>
      <c r="SYB230" s="48"/>
      <c r="SYC230" s="48"/>
      <c r="SYD230" s="48"/>
      <c r="SYE230" s="48"/>
      <c r="SYF230" s="48"/>
      <c r="SYG230" s="48"/>
      <c r="SYH230" s="48"/>
      <c r="SYI230" s="48"/>
      <c r="SYJ230" s="48"/>
      <c r="SYK230" s="48"/>
      <c r="SYL230" s="48"/>
      <c r="SYM230" s="48"/>
      <c r="SYN230" s="48"/>
      <c r="SYO230" s="48"/>
      <c r="SYP230" s="48"/>
      <c r="SYQ230" s="48"/>
      <c r="SYR230" s="48"/>
      <c r="SYS230" s="48"/>
      <c r="SYT230" s="48"/>
      <c r="SYU230" s="48"/>
      <c r="SYV230" s="48"/>
      <c r="SYW230" s="48"/>
      <c r="SYX230" s="48"/>
      <c r="SYY230" s="48"/>
      <c r="SYZ230" s="48"/>
      <c r="SZA230" s="48"/>
      <c r="SZB230" s="48"/>
      <c r="SZC230" s="48"/>
      <c r="SZD230" s="48"/>
      <c r="SZE230" s="48"/>
      <c r="SZF230" s="48"/>
      <c r="SZG230" s="48"/>
      <c r="SZH230" s="48"/>
      <c r="SZI230" s="48"/>
      <c r="SZJ230" s="48"/>
      <c r="SZK230" s="48"/>
      <c r="SZL230" s="48"/>
      <c r="SZM230" s="48"/>
      <c r="SZN230" s="48"/>
      <c r="SZO230" s="48"/>
      <c r="SZP230" s="48"/>
      <c r="SZQ230" s="48"/>
      <c r="SZR230" s="48"/>
      <c r="SZS230" s="48"/>
      <c r="SZT230" s="48"/>
      <c r="SZU230" s="48"/>
      <c r="SZV230" s="48"/>
      <c r="SZW230" s="48"/>
      <c r="SZX230" s="48"/>
      <c r="SZY230" s="48"/>
      <c r="SZZ230" s="48"/>
      <c r="TAA230" s="48"/>
      <c r="TAB230" s="48"/>
      <c r="TAC230" s="48"/>
      <c r="TAD230" s="48"/>
      <c r="TAE230" s="48"/>
      <c r="TAF230" s="48"/>
      <c r="TAG230" s="48"/>
      <c r="TAH230" s="48"/>
      <c r="TAI230" s="48"/>
      <c r="TAJ230" s="48"/>
      <c r="TAK230" s="48"/>
      <c r="TAL230" s="48"/>
      <c r="TAM230" s="48"/>
      <c r="TAN230" s="48"/>
      <c r="TAO230" s="48"/>
      <c r="TAP230" s="48"/>
      <c r="TAQ230" s="48"/>
      <c r="TAR230" s="48"/>
      <c r="TAS230" s="48"/>
      <c r="TAT230" s="48"/>
      <c r="TAU230" s="48"/>
      <c r="TAV230" s="48"/>
      <c r="TAW230" s="48"/>
      <c r="TAX230" s="48"/>
      <c r="TAY230" s="48"/>
      <c r="TAZ230" s="48"/>
      <c r="TBA230" s="48"/>
      <c r="TBB230" s="48"/>
      <c r="TBC230" s="48"/>
      <c r="TBD230" s="48"/>
      <c r="TBE230" s="48"/>
      <c r="TBF230" s="48"/>
      <c r="TBG230" s="48"/>
      <c r="TBH230" s="48"/>
      <c r="TBI230" s="48"/>
      <c r="TBJ230" s="48"/>
      <c r="TBK230" s="48"/>
      <c r="TBL230" s="48"/>
      <c r="TBM230" s="48"/>
      <c r="TBN230" s="48"/>
      <c r="TBO230" s="48"/>
      <c r="TBP230" s="48"/>
      <c r="TBQ230" s="48"/>
      <c r="TBR230" s="48"/>
      <c r="TBS230" s="48"/>
      <c r="TBT230" s="48"/>
      <c r="TBU230" s="48"/>
      <c r="TBV230" s="48"/>
      <c r="TBW230" s="48"/>
      <c r="TBX230" s="48"/>
      <c r="TBY230" s="48"/>
      <c r="TBZ230" s="48"/>
      <c r="TCA230" s="48"/>
      <c r="TCB230" s="48"/>
      <c r="TCC230" s="48"/>
      <c r="TCD230" s="48"/>
      <c r="TCE230" s="48"/>
      <c r="TCF230" s="48"/>
      <c r="TCG230" s="48"/>
      <c r="TCH230" s="48"/>
      <c r="TCI230" s="48"/>
      <c r="TCJ230" s="48"/>
      <c r="TCK230" s="48"/>
      <c r="TCL230" s="48"/>
      <c r="TCM230" s="48"/>
      <c r="TCN230" s="48"/>
      <c r="TCO230" s="48"/>
      <c r="TCP230" s="48"/>
      <c r="TCQ230" s="48"/>
      <c r="TCR230" s="48"/>
      <c r="TCS230" s="48"/>
      <c r="TCT230" s="48"/>
      <c r="TCU230" s="48"/>
      <c r="TCV230" s="48"/>
      <c r="TCW230" s="48"/>
      <c r="TCX230" s="48"/>
      <c r="TCY230" s="48"/>
      <c r="TCZ230" s="48"/>
      <c r="TDA230" s="48"/>
      <c r="TDB230" s="48"/>
      <c r="TDC230" s="48"/>
      <c r="TDD230" s="48"/>
      <c r="TDE230" s="48"/>
      <c r="TDF230" s="48"/>
      <c r="TDG230" s="48"/>
      <c r="TDH230" s="48"/>
      <c r="TDI230" s="48"/>
      <c r="TDJ230" s="48"/>
      <c r="TDK230" s="48"/>
      <c r="TDL230" s="48"/>
      <c r="TDM230" s="48"/>
      <c r="TDN230" s="48"/>
      <c r="TDO230" s="48"/>
      <c r="TDP230" s="48"/>
      <c r="TDQ230" s="48"/>
      <c r="TDR230" s="48"/>
      <c r="TDS230" s="48"/>
      <c r="TDT230" s="48"/>
      <c r="TDU230" s="48"/>
      <c r="TDV230" s="48"/>
      <c r="TDW230" s="48"/>
      <c r="TDX230" s="48"/>
      <c r="TDY230" s="48"/>
      <c r="TDZ230" s="48"/>
      <c r="TEA230" s="48"/>
      <c r="TEB230" s="48"/>
      <c r="TEC230" s="48"/>
      <c r="TED230" s="48"/>
      <c r="TEE230" s="48"/>
      <c r="TEF230" s="48"/>
      <c r="TEG230" s="48"/>
      <c r="TEH230" s="48"/>
      <c r="TEI230" s="48"/>
      <c r="TEJ230" s="48"/>
      <c r="TEK230" s="48"/>
      <c r="TEL230" s="48"/>
      <c r="TEM230" s="48"/>
      <c r="TEN230" s="48"/>
      <c r="TEO230" s="48"/>
      <c r="TEP230" s="48"/>
      <c r="TEQ230" s="48"/>
      <c r="TER230" s="48"/>
      <c r="TES230" s="48"/>
      <c r="TET230" s="48"/>
      <c r="TEU230" s="48"/>
      <c r="TEV230" s="48"/>
      <c r="TEW230" s="48"/>
      <c r="TEX230" s="48"/>
      <c r="TEY230" s="48"/>
      <c r="TEZ230" s="48"/>
      <c r="TFA230" s="48"/>
      <c r="TFB230" s="48"/>
      <c r="TFC230" s="48"/>
      <c r="TFD230" s="48"/>
      <c r="TFE230" s="48"/>
      <c r="TFF230" s="48"/>
      <c r="TFG230" s="48"/>
      <c r="TFH230" s="48"/>
      <c r="TFI230" s="48"/>
      <c r="TFJ230" s="48"/>
      <c r="TFK230" s="48"/>
      <c r="TFL230" s="48"/>
      <c r="TFM230" s="48"/>
      <c r="TFN230" s="48"/>
      <c r="TFO230" s="48"/>
      <c r="TFP230" s="48"/>
      <c r="TFQ230" s="48"/>
      <c r="TFR230" s="48"/>
      <c r="TFS230" s="48"/>
      <c r="TFT230" s="48"/>
      <c r="TFU230" s="48"/>
      <c r="TFV230" s="48"/>
      <c r="TFW230" s="48"/>
      <c r="TFX230" s="48"/>
      <c r="TFY230" s="48"/>
      <c r="TFZ230" s="48"/>
      <c r="TGA230" s="48"/>
      <c r="TGB230" s="48"/>
      <c r="TGC230" s="48"/>
      <c r="TGD230" s="48"/>
      <c r="TGE230" s="48"/>
      <c r="TGF230" s="48"/>
      <c r="TGG230" s="48"/>
      <c r="TGH230" s="48"/>
      <c r="TGI230" s="48"/>
      <c r="TGJ230" s="48"/>
      <c r="TGK230" s="48"/>
      <c r="TGL230" s="48"/>
      <c r="TGM230" s="48"/>
      <c r="TGN230" s="48"/>
      <c r="TGO230" s="48"/>
      <c r="TGP230" s="48"/>
      <c r="TGQ230" s="48"/>
      <c r="TGR230" s="48"/>
      <c r="TGS230" s="48"/>
      <c r="TGT230" s="48"/>
      <c r="TGU230" s="48"/>
      <c r="TGV230" s="48"/>
      <c r="TGW230" s="48"/>
      <c r="TGX230" s="48"/>
      <c r="TGY230" s="48"/>
      <c r="TGZ230" s="48"/>
      <c r="THA230" s="48"/>
      <c r="THB230" s="48"/>
      <c r="THC230" s="48"/>
      <c r="THD230" s="48"/>
      <c r="THE230" s="48"/>
      <c r="THF230" s="48"/>
      <c r="THG230" s="48"/>
      <c r="THH230" s="48"/>
      <c r="THI230" s="48"/>
      <c r="THJ230" s="48"/>
      <c r="THK230" s="48"/>
      <c r="THL230" s="48"/>
      <c r="THM230" s="48"/>
      <c r="THN230" s="48"/>
      <c r="THO230" s="48"/>
      <c r="THP230" s="48"/>
      <c r="THQ230" s="48"/>
      <c r="THR230" s="48"/>
      <c r="THS230" s="48"/>
      <c r="THT230" s="48"/>
      <c r="THU230" s="48"/>
      <c r="THV230" s="48"/>
      <c r="THW230" s="48"/>
      <c r="THX230" s="48"/>
      <c r="THY230" s="48"/>
      <c r="THZ230" s="48"/>
      <c r="TIA230" s="48"/>
      <c r="TIB230" s="48"/>
      <c r="TIC230" s="48"/>
      <c r="TID230" s="48"/>
      <c r="TIE230" s="48"/>
      <c r="TIF230" s="48"/>
      <c r="TIG230" s="48"/>
      <c r="TIH230" s="48"/>
      <c r="TII230" s="48"/>
      <c r="TIJ230" s="48"/>
      <c r="TIK230" s="48"/>
      <c r="TIL230" s="48"/>
      <c r="TIM230" s="48"/>
      <c r="TIN230" s="48"/>
      <c r="TIO230" s="48"/>
      <c r="TIP230" s="48"/>
      <c r="TIQ230" s="48"/>
      <c r="TIR230" s="48"/>
      <c r="TIS230" s="48"/>
      <c r="TIT230" s="48"/>
      <c r="TIU230" s="48"/>
      <c r="TIV230" s="48"/>
      <c r="TIW230" s="48"/>
      <c r="TIX230" s="48"/>
      <c r="TIY230" s="48"/>
      <c r="TIZ230" s="48"/>
      <c r="TJA230" s="48"/>
      <c r="TJB230" s="48"/>
      <c r="TJC230" s="48"/>
      <c r="TJD230" s="48"/>
      <c r="TJE230" s="48"/>
      <c r="TJF230" s="48"/>
      <c r="TJG230" s="48"/>
      <c r="TJH230" s="48"/>
      <c r="TJI230" s="48"/>
      <c r="TJJ230" s="48"/>
      <c r="TJK230" s="48"/>
      <c r="TJL230" s="48"/>
      <c r="TJM230" s="48"/>
      <c r="TJN230" s="48"/>
      <c r="TJO230" s="48"/>
      <c r="TJP230" s="48"/>
      <c r="TJQ230" s="48"/>
      <c r="TJR230" s="48"/>
      <c r="TJS230" s="48"/>
      <c r="TJT230" s="48"/>
      <c r="TJU230" s="48"/>
      <c r="TJV230" s="48"/>
      <c r="TJW230" s="48"/>
      <c r="TJX230" s="48"/>
      <c r="TJY230" s="48"/>
      <c r="TJZ230" s="48"/>
      <c r="TKA230" s="48"/>
      <c r="TKB230" s="48"/>
      <c r="TKC230" s="48"/>
      <c r="TKD230" s="48"/>
      <c r="TKE230" s="48"/>
      <c r="TKF230" s="48"/>
      <c r="TKG230" s="48"/>
      <c r="TKH230" s="48"/>
      <c r="TKI230" s="48"/>
      <c r="TKJ230" s="48"/>
      <c r="TKK230" s="48"/>
      <c r="TKL230" s="48"/>
      <c r="TKM230" s="48"/>
      <c r="TKN230" s="48"/>
      <c r="TKO230" s="48"/>
      <c r="TKP230" s="48"/>
      <c r="TKQ230" s="48"/>
      <c r="TKR230" s="48"/>
      <c r="TKS230" s="48"/>
      <c r="TKT230" s="48"/>
      <c r="TKU230" s="48"/>
      <c r="TKV230" s="48"/>
      <c r="TKW230" s="48"/>
      <c r="TKX230" s="48"/>
      <c r="TKY230" s="48"/>
      <c r="TKZ230" s="48"/>
      <c r="TLA230" s="48"/>
      <c r="TLB230" s="48"/>
      <c r="TLC230" s="48"/>
      <c r="TLD230" s="48"/>
      <c r="TLE230" s="48"/>
      <c r="TLF230" s="48"/>
      <c r="TLG230" s="48"/>
      <c r="TLH230" s="48"/>
      <c r="TLI230" s="48"/>
      <c r="TLJ230" s="48"/>
      <c r="TLK230" s="48"/>
      <c r="TLL230" s="48"/>
      <c r="TLM230" s="48"/>
      <c r="TLN230" s="48"/>
      <c r="TLO230" s="48"/>
      <c r="TLP230" s="48"/>
      <c r="TLQ230" s="48"/>
      <c r="TLR230" s="48"/>
      <c r="TLS230" s="48"/>
      <c r="TLT230" s="48"/>
      <c r="TLU230" s="48"/>
      <c r="TLV230" s="48"/>
      <c r="TLW230" s="48"/>
      <c r="TLX230" s="48"/>
      <c r="TLY230" s="48"/>
      <c r="TLZ230" s="48"/>
      <c r="TMA230" s="48"/>
      <c r="TMB230" s="48"/>
      <c r="TMC230" s="48"/>
      <c r="TMD230" s="48"/>
      <c r="TME230" s="48"/>
      <c r="TMF230" s="48"/>
      <c r="TMG230" s="48"/>
      <c r="TMH230" s="48"/>
      <c r="TMI230" s="48"/>
      <c r="TMJ230" s="48"/>
      <c r="TMK230" s="48"/>
      <c r="TML230" s="48"/>
      <c r="TMM230" s="48"/>
      <c r="TMN230" s="48"/>
      <c r="TMO230" s="48"/>
      <c r="TMP230" s="48"/>
      <c r="TMQ230" s="48"/>
      <c r="TMR230" s="48"/>
      <c r="TMS230" s="48"/>
      <c r="TMT230" s="48"/>
      <c r="TMU230" s="48"/>
      <c r="TMV230" s="48"/>
      <c r="TMW230" s="48"/>
      <c r="TMX230" s="48"/>
      <c r="TMY230" s="48"/>
      <c r="TMZ230" s="48"/>
      <c r="TNA230" s="48"/>
      <c r="TNB230" s="48"/>
      <c r="TNC230" s="48"/>
      <c r="TND230" s="48"/>
      <c r="TNE230" s="48"/>
      <c r="TNF230" s="48"/>
      <c r="TNG230" s="48"/>
      <c r="TNH230" s="48"/>
      <c r="TNI230" s="48"/>
      <c r="TNJ230" s="48"/>
      <c r="TNK230" s="48"/>
      <c r="TNL230" s="48"/>
      <c r="TNM230" s="48"/>
      <c r="TNN230" s="48"/>
      <c r="TNO230" s="48"/>
      <c r="TNP230" s="48"/>
      <c r="TNQ230" s="48"/>
      <c r="TNR230" s="48"/>
      <c r="TNS230" s="48"/>
      <c r="TNT230" s="48"/>
      <c r="TNU230" s="48"/>
      <c r="TNV230" s="48"/>
      <c r="TNW230" s="48"/>
      <c r="TNX230" s="48"/>
      <c r="TNY230" s="48"/>
      <c r="TNZ230" s="48"/>
      <c r="TOA230" s="48"/>
      <c r="TOB230" s="48"/>
      <c r="TOC230" s="48"/>
      <c r="TOD230" s="48"/>
      <c r="TOE230" s="48"/>
      <c r="TOF230" s="48"/>
      <c r="TOG230" s="48"/>
      <c r="TOH230" s="48"/>
      <c r="TOI230" s="48"/>
      <c r="TOJ230" s="48"/>
      <c r="TOK230" s="48"/>
      <c r="TOL230" s="48"/>
      <c r="TOM230" s="48"/>
      <c r="TON230" s="48"/>
      <c r="TOO230" s="48"/>
      <c r="TOP230" s="48"/>
      <c r="TOQ230" s="48"/>
      <c r="TOR230" s="48"/>
      <c r="TOS230" s="48"/>
      <c r="TOT230" s="48"/>
      <c r="TOU230" s="48"/>
      <c r="TOV230" s="48"/>
      <c r="TOW230" s="48"/>
      <c r="TOX230" s="48"/>
      <c r="TOY230" s="48"/>
      <c r="TOZ230" s="48"/>
      <c r="TPA230" s="48"/>
      <c r="TPB230" s="48"/>
      <c r="TPC230" s="48"/>
      <c r="TPD230" s="48"/>
      <c r="TPE230" s="48"/>
      <c r="TPF230" s="48"/>
      <c r="TPG230" s="48"/>
      <c r="TPH230" s="48"/>
      <c r="TPI230" s="48"/>
      <c r="TPJ230" s="48"/>
      <c r="TPK230" s="48"/>
      <c r="TPL230" s="48"/>
      <c r="TPM230" s="48"/>
      <c r="TPN230" s="48"/>
      <c r="TPO230" s="48"/>
      <c r="TPP230" s="48"/>
      <c r="TPQ230" s="48"/>
      <c r="TPR230" s="48"/>
      <c r="TPS230" s="48"/>
      <c r="TPT230" s="48"/>
      <c r="TPU230" s="48"/>
      <c r="TPV230" s="48"/>
      <c r="TPW230" s="48"/>
      <c r="TPX230" s="48"/>
      <c r="TPY230" s="48"/>
      <c r="TPZ230" s="48"/>
      <c r="TQA230" s="48"/>
      <c r="TQB230" s="48"/>
      <c r="TQC230" s="48"/>
      <c r="TQD230" s="48"/>
      <c r="TQE230" s="48"/>
      <c r="TQF230" s="48"/>
      <c r="TQG230" s="48"/>
      <c r="TQH230" s="48"/>
      <c r="TQI230" s="48"/>
      <c r="TQJ230" s="48"/>
      <c r="TQK230" s="48"/>
      <c r="TQL230" s="48"/>
      <c r="TQM230" s="48"/>
      <c r="TQN230" s="48"/>
      <c r="TQO230" s="48"/>
      <c r="TQP230" s="48"/>
      <c r="TQQ230" s="48"/>
      <c r="TQR230" s="48"/>
      <c r="TQS230" s="48"/>
      <c r="TQT230" s="48"/>
      <c r="TQU230" s="48"/>
      <c r="TQV230" s="48"/>
      <c r="TQW230" s="48"/>
      <c r="TQX230" s="48"/>
      <c r="TQY230" s="48"/>
      <c r="TQZ230" s="48"/>
      <c r="TRA230" s="48"/>
      <c r="TRB230" s="48"/>
      <c r="TRC230" s="48"/>
      <c r="TRD230" s="48"/>
      <c r="TRE230" s="48"/>
      <c r="TRF230" s="48"/>
      <c r="TRG230" s="48"/>
      <c r="TRH230" s="48"/>
      <c r="TRI230" s="48"/>
      <c r="TRJ230" s="48"/>
      <c r="TRK230" s="48"/>
      <c r="TRL230" s="48"/>
      <c r="TRM230" s="48"/>
      <c r="TRN230" s="48"/>
      <c r="TRO230" s="48"/>
      <c r="TRP230" s="48"/>
      <c r="TRQ230" s="48"/>
      <c r="TRR230" s="48"/>
      <c r="TRS230" s="48"/>
      <c r="TRT230" s="48"/>
      <c r="TRU230" s="48"/>
      <c r="TRV230" s="48"/>
      <c r="TRW230" s="48"/>
      <c r="TRX230" s="48"/>
      <c r="TRY230" s="48"/>
      <c r="TRZ230" s="48"/>
      <c r="TSA230" s="48"/>
      <c r="TSB230" s="48"/>
      <c r="TSC230" s="48"/>
      <c r="TSD230" s="48"/>
      <c r="TSE230" s="48"/>
      <c r="TSF230" s="48"/>
      <c r="TSG230" s="48"/>
      <c r="TSH230" s="48"/>
      <c r="TSI230" s="48"/>
      <c r="TSJ230" s="48"/>
      <c r="TSK230" s="48"/>
      <c r="TSL230" s="48"/>
      <c r="TSM230" s="48"/>
      <c r="TSN230" s="48"/>
      <c r="TSO230" s="48"/>
      <c r="TSP230" s="48"/>
      <c r="TSQ230" s="48"/>
      <c r="TSR230" s="48"/>
      <c r="TSS230" s="48"/>
      <c r="TST230" s="48"/>
      <c r="TSU230" s="48"/>
      <c r="TSV230" s="48"/>
      <c r="TSW230" s="48"/>
      <c r="TSX230" s="48"/>
      <c r="TSY230" s="48"/>
      <c r="TSZ230" s="48"/>
      <c r="TTA230" s="48"/>
      <c r="TTB230" s="48"/>
      <c r="TTC230" s="48"/>
      <c r="TTD230" s="48"/>
      <c r="TTE230" s="48"/>
      <c r="TTF230" s="48"/>
      <c r="TTG230" s="48"/>
      <c r="TTH230" s="48"/>
      <c r="TTI230" s="48"/>
      <c r="TTJ230" s="48"/>
      <c r="TTK230" s="48"/>
      <c r="TTL230" s="48"/>
      <c r="TTM230" s="48"/>
      <c r="TTN230" s="48"/>
      <c r="TTO230" s="48"/>
      <c r="TTP230" s="48"/>
      <c r="TTQ230" s="48"/>
      <c r="TTR230" s="48"/>
      <c r="TTS230" s="48"/>
      <c r="TTT230" s="48"/>
      <c r="TTU230" s="48"/>
      <c r="TTV230" s="48"/>
      <c r="TTW230" s="48"/>
      <c r="TTX230" s="48"/>
      <c r="TTY230" s="48"/>
      <c r="TTZ230" s="48"/>
      <c r="TUA230" s="48"/>
      <c r="TUB230" s="48"/>
      <c r="TUC230" s="48"/>
      <c r="TUD230" s="48"/>
      <c r="TUE230" s="48"/>
      <c r="TUF230" s="48"/>
      <c r="TUG230" s="48"/>
      <c r="TUH230" s="48"/>
      <c r="TUI230" s="48"/>
      <c r="TUJ230" s="48"/>
      <c r="TUK230" s="48"/>
      <c r="TUL230" s="48"/>
      <c r="TUM230" s="48"/>
      <c r="TUN230" s="48"/>
      <c r="TUO230" s="48"/>
      <c r="TUP230" s="48"/>
      <c r="TUQ230" s="48"/>
      <c r="TUR230" s="48"/>
      <c r="TUS230" s="48"/>
      <c r="TUT230" s="48"/>
      <c r="TUU230" s="48"/>
      <c r="TUV230" s="48"/>
      <c r="TUW230" s="48"/>
      <c r="TUX230" s="48"/>
      <c r="TUY230" s="48"/>
      <c r="TUZ230" s="48"/>
      <c r="TVA230" s="48"/>
      <c r="TVB230" s="48"/>
      <c r="TVC230" s="48"/>
      <c r="TVD230" s="48"/>
      <c r="TVE230" s="48"/>
      <c r="TVF230" s="48"/>
      <c r="TVG230" s="48"/>
      <c r="TVH230" s="48"/>
      <c r="TVI230" s="48"/>
      <c r="TVJ230" s="48"/>
      <c r="TVK230" s="48"/>
      <c r="TVL230" s="48"/>
      <c r="TVM230" s="48"/>
      <c r="TVN230" s="48"/>
      <c r="TVO230" s="48"/>
      <c r="TVP230" s="48"/>
      <c r="TVQ230" s="48"/>
      <c r="TVR230" s="48"/>
      <c r="TVS230" s="48"/>
      <c r="TVT230" s="48"/>
      <c r="TVU230" s="48"/>
      <c r="TVV230" s="48"/>
      <c r="TVW230" s="48"/>
      <c r="TVX230" s="48"/>
      <c r="TVY230" s="48"/>
      <c r="TVZ230" s="48"/>
      <c r="TWA230" s="48"/>
      <c r="TWB230" s="48"/>
      <c r="TWC230" s="48"/>
      <c r="TWD230" s="48"/>
      <c r="TWE230" s="48"/>
      <c r="TWF230" s="48"/>
      <c r="TWG230" s="48"/>
      <c r="TWH230" s="48"/>
      <c r="TWI230" s="48"/>
      <c r="TWJ230" s="48"/>
      <c r="TWK230" s="48"/>
      <c r="TWL230" s="48"/>
      <c r="TWM230" s="48"/>
      <c r="TWN230" s="48"/>
      <c r="TWO230" s="48"/>
      <c r="TWP230" s="48"/>
      <c r="TWQ230" s="48"/>
      <c r="TWR230" s="48"/>
      <c r="TWS230" s="48"/>
      <c r="TWT230" s="48"/>
      <c r="TWU230" s="48"/>
      <c r="TWV230" s="48"/>
      <c r="TWW230" s="48"/>
      <c r="TWX230" s="48"/>
      <c r="TWY230" s="48"/>
      <c r="TWZ230" s="48"/>
      <c r="TXA230" s="48"/>
      <c r="TXB230" s="48"/>
      <c r="TXC230" s="48"/>
      <c r="TXD230" s="48"/>
      <c r="TXE230" s="48"/>
      <c r="TXF230" s="48"/>
      <c r="TXG230" s="48"/>
      <c r="TXH230" s="48"/>
      <c r="TXI230" s="48"/>
      <c r="TXJ230" s="48"/>
      <c r="TXK230" s="48"/>
      <c r="TXL230" s="48"/>
      <c r="TXM230" s="48"/>
      <c r="TXN230" s="48"/>
      <c r="TXO230" s="48"/>
      <c r="TXP230" s="48"/>
      <c r="TXQ230" s="48"/>
      <c r="TXR230" s="48"/>
      <c r="TXS230" s="48"/>
      <c r="TXT230" s="48"/>
      <c r="TXU230" s="48"/>
      <c r="TXV230" s="48"/>
      <c r="TXW230" s="48"/>
      <c r="TXX230" s="48"/>
      <c r="TXY230" s="48"/>
      <c r="TXZ230" s="48"/>
      <c r="TYA230" s="48"/>
      <c r="TYB230" s="48"/>
      <c r="TYC230" s="48"/>
      <c r="TYD230" s="48"/>
      <c r="TYE230" s="48"/>
      <c r="TYF230" s="48"/>
      <c r="TYG230" s="48"/>
      <c r="TYH230" s="48"/>
      <c r="TYI230" s="48"/>
      <c r="TYJ230" s="48"/>
      <c r="TYK230" s="48"/>
      <c r="TYL230" s="48"/>
      <c r="TYM230" s="48"/>
      <c r="TYN230" s="48"/>
      <c r="TYO230" s="48"/>
      <c r="TYP230" s="48"/>
      <c r="TYQ230" s="48"/>
      <c r="TYR230" s="48"/>
      <c r="TYS230" s="48"/>
      <c r="TYT230" s="48"/>
      <c r="TYU230" s="48"/>
      <c r="TYV230" s="48"/>
      <c r="TYW230" s="48"/>
      <c r="TYX230" s="48"/>
      <c r="TYY230" s="48"/>
      <c r="TYZ230" s="48"/>
      <c r="TZA230" s="48"/>
      <c r="TZB230" s="48"/>
      <c r="TZC230" s="48"/>
      <c r="TZD230" s="48"/>
      <c r="TZE230" s="48"/>
      <c r="TZF230" s="48"/>
      <c r="TZG230" s="48"/>
      <c r="TZH230" s="48"/>
      <c r="TZI230" s="48"/>
      <c r="TZJ230" s="48"/>
      <c r="TZK230" s="48"/>
      <c r="TZL230" s="48"/>
      <c r="TZM230" s="48"/>
      <c r="TZN230" s="48"/>
      <c r="TZO230" s="48"/>
      <c r="TZP230" s="48"/>
      <c r="TZQ230" s="48"/>
      <c r="TZR230" s="48"/>
      <c r="TZS230" s="48"/>
      <c r="TZT230" s="48"/>
      <c r="TZU230" s="48"/>
      <c r="TZV230" s="48"/>
      <c r="TZW230" s="48"/>
      <c r="TZX230" s="48"/>
      <c r="TZY230" s="48"/>
      <c r="TZZ230" s="48"/>
      <c r="UAA230" s="48"/>
      <c r="UAB230" s="48"/>
      <c r="UAC230" s="48"/>
      <c r="UAD230" s="48"/>
      <c r="UAE230" s="48"/>
      <c r="UAF230" s="48"/>
      <c r="UAG230" s="48"/>
      <c r="UAH230" s="48"/>
      <c r="UAI230" s="48"/>
      <c r="UAJ230" s="48"/>
      <c r="UAK230" s="48"/>
      <c r="UAL230" s="48"/>
      <c r="UAM230" s="48"/>
      <c r="UAN230" s="48"/>
      <c r="UAO230" s="48"/>
      <c r="UAP230" s="48"/>
      <c r="UAQ230" s="48"/>
      <c r="UAR230" s="48"/>
      <c r="UAS230" s="48"/>
      <c r="UAT230" s="48"/>
      <c r="UAU230" s="48"/>
      <c r="UAV230" s="48"/>
      <c r="UAW230" s="48"/>
      <c r="UAX230" s="48"/>
      <c r="UAY230" s="48"/>
      <c r="UAZ230" s="48"/>
      <c r="UBA230" s="48"/>
      <c r="UBB230" s="48"/>
      <c r="UBC230" s="48"/>
      <c r="UBD230" s="48"/>
      <c r="UBE230" s="48"/>
      <c r="UBF230" s="48"/>
      <c r="UBG230" s="48"/>
      <c r="UBH230" s="48"/>
      <c r="UBI230" s="48"/>
      <c r="UBJ230" s="48"/>
      <c r="UBK230" s="48"/>
      <c r="UBL230" s="48"/>
      <c r="UBM230" s="48"/>
      <c r="UBN230" s="48"/>
      <c r="UBO230" s="48"/>
      <c r="UBP230" s="48"/>
      <c r="UBQ230" s="48"/>
      <c r="UBR230" s="48"/>
      <c r="UBS230" s="48"/>
      <c r="UBT230" s="48"/>
      <c r="UBU230" s="48"/>
      <c r="UBV230" s="48"/>
      <c r="UBW230" s="48"/>
      <c r="UBX230" s="48"/>
      <c r="UBY230" s="48"/>
      <c r="UBZ230" s="48"/>
      <c r="UCA230" s="48"/>
      <c r="UCB230" s="48"/>
      <c r="UCC230" s="48"/>
      <c r="UCD230" s="48"/>
      <c r="UCE230" s="48"/>
      <c r="UCF230" s="48"/>
      <c r="UCG230" s="48"/>
      <c r="UCH230" s="48"/>
      <c r="UCI230" s="48"/>
      <c r="UCJ230" s="48"/>
      <c r="UCK230" s="48"/>
      <c r="UCL230" s="48"/>
      <c r="UCM230" s="48"/>
      <c r="UCN230" s="48"/>
      <c r="UCO230" s="48"/>
      <c r="UCP230" s="48"/>
      <c r="UCQ230" s="48"/>
      <c r="UCR230" s="48"/>
      <c r="UCS230" s="48"/>
      <c r="UCT230" s="48"/>
      <c r="UCU230" s="48"/>
      <c r="UCV230" s="48"/>
      <c r="UCW230" s="48"/>
      <c r="UCX230" s="48"/>
      <c r="UCY230" s="48"/>
      <c r="UCZ230" s="48"/>
      <c r="UDA230" s="48"/>
      <c r="UDB230" s="48"/>
      <c r="UDC230" s="48"/>
      <c r="UDD230" s="48"/>
      <c r="UDE230" s="48"/>
      <c r="UDF230" s="48"/>
      <c r="UDG230" s="48"/>
      <c r="UDH230" s="48"/>
      <c r="UDI230" s="48"/>
      <c r="UDJ230" s="48"/>
      <c r="UDK230" s="48"/>
      <c r="UDL230" s="48"/>
      <c r="UDM230" s="48"/>
      <c r="UDN230" s="48"/>
      <c r="UDO230" s="48"/>
      <c r="UDP230" s="48"/>
      <c r="UDQ230" s="48"/>
      <c r="UDR230" s="48"/>
      <c r="UDS230" s="48"/>
      <c r="UDT230" s="48"/>
      <c r="UDU230" s="48"/>
      <c r="UDV230" s="48"/>
      <c r="UDW230" s="48"/>
      <c r="UDX230" s="48"/>
      <c r="UDY230" s="48"/>
      <c r="UDZ230" s="48"/>
      <c r="UEA230" s="48"/>
      <c r="UEB230" s="48"/>
      <c r="UEC230" s="48"/>
      <c r="UED230" s="48"/>
      <c r="UEE230" s="48"/>
      <c r="UEF230" s="48"/>
      <c r="UEG230" s="48"/>
      <c r="UEH230" s="48"/>
      <c r="UEI230" s="48"/>
      <c r="UEJ230" s="48"/>
      <c r="UEK230" s="48"/>
      <c r="UEL230" s="48"/>
      <c r="UEM230" s="48"/>
      <c r="UEN230" s="48"/>
      <c r="UEO230" s="48"/>
      <c r="UEP230" s="48"/>
      <c r="UEQ230" s="48"/>
      <c r="UER230" s="48"/>
      <c r="UES230" s="48"/>
      <c r="UET230" s="48"/>
      <c r="UEU230" s="48"/>
      <c r="UEV230" s="48"/>
      <c r="UEW230" s="48"/>
      <c r="UEX230" s="48"/>
      <c r="UEY230" s="48"/>
      <c r="UEZ230" s="48"/>
      <c r="UFA230" s="48"/>
      <c r="UFB230" s="48"/>
      <c r="UFC230" s="48"/>
      <c r="UFD230" s="48"/>
      <c r="UFE230" s="48"/>
      <c r="UFF230" s="48"/>
      <c r="UFG230" s="48"/>
      <c r="UFH230" s="48"/>
      <c r="UFI230" s="48"/>
      <c r="UFJ230" s="48"/>
      <c r="UFK230" s="48"/>
      <c r="UFL230" s="48"/>
      <c r="UFM230" s="48"/>
      <c r="UFN230" s="48"/>
      <c r="UFO230" s="48"/>
      <c r="UFP230" s="48"/>
      <c r="UFQ230" s="48"/>
      <c r="UFR230" s="48"/>
      <c r="UFS230" s="48"/>
      <c r="UFT230" s="48"/>
      <c r="UFU230" s="48"/>
      <c r="UFV230" s="48"/>
      <c r="UFW230" s="48"/>
      <c r="UFX230" s="48"/>
      <c r="UFY230" s="48"/>
      <c r="UFZ230" s="48"/>
      <c r="UGA230" s="48"/>
      <c r="UGB230" s="48"/>
      <c r="UGC230" s="48"/>
      <c r="UGD230" s="48"/>
      <c r="UGE230" s="48"/>
      <c r="UGF230" s="48"/>
      <c r="UGG230" s="48"/>
      <c r="UGH230" s="48"/>
      <c r="UGI230" s="48"/>
      <c r="UGJ230" s="48"/>
      <c r="UGK230" s="48"/>
      <c r="UGL230" s="48"/>
      <c r="UGM230" s="48"/>
      <c r="UGN230" s="48"/>
      <c r="UGO230" s="48"/>
      <c r="UGP230" s="48"/>
      <c r="UGQ230" s="48"/>
      <c r="UGR230" s="48"/>
      <c r="UGS230" s="48"/>
      <c r="UGT230" s="48"/>
      <c r="UGU230" s="48"/>
      <c r="UGV230" s="48"/>
      <c r="UGW230" s="48"/>
      <c r="UGX230" s="48"/>
      <c r="UGY230" s="48"/>
      <c r="UGZ230" s="48"/>
      <c r="UHA230" s="48"/>
      <c r="UHB230" s="48"/>
      <c r="UHC230" s="48"/>
      <c r="UHD230" s="48"/>
      <c r="UHE230" s="48"/>
      <c r="UHF230" s="48"/>
      <c r="UHG230" s="48"/>
      <c r="UHH230" s="48"/>
      <c r="UHI230" s="48"/>
      <c r="UHJ230" s="48"/>
      <c r="UHK230" s="48"/>
      <c r="UHL230" s="48"/>
      <c r="UHM230" s="48"/>
      <c r="UHN230" s="48"/>
      <c r="UHO230" s="48"/>
      <c r="UHP230" s="48"/>
      <c r="UHQ230" s="48"/>
      <c r="UHR230" s="48"/>
      <c r="UHS230" s="48"/>
      <c r="UHT230" s="48"/>
      <c r="UHU230" s="48"/>
      <c r="UHV230" s="48"/>
      <c r="UHW230" s="48"/>
      <c r="UHX230" s="48"/>
      <c r="UHY230" s="48"/>
      <c r="UHZ230" s="48"/>
      <c r="UIA230" s="48"/>
      <c r="UIB230" s="48"/>
      <c r="UIC230" s="48"/>
      <c r="UID230" s="48"/>
      <c r="UIE230" s="48"/>
      <c r="UIF230" s="48"/>
      <c r="UIG230" s="48"/>
      <c r="UIH230" s="48"/>
      <c r="UII230" s="48"/>
      <c r="UIJ230" s="48"/>
      <c r="UIK230" s="48"/>
      <c r="UIL230" s="48"/>
      <c r="UIM230" s="48"/>
      <c r="UIN230" s="48"/>
      <c r="UIO230" s="48"/>
      <c r="UIP230" s="48"/>
      <c r="UIQ230" s="48"/>
      <c r="UIR230" s="48"/>
      <c r="UIS230" s="48"/>
      <c r="UIT230" s="48"/>
      <c r="UIU230" s="48"/>
      <c r="UIV230" s="48"/>
      <c r="UIW230" s="48"/>
      <c r="UIX230" s="48"/>
      <c r="UIY230" s="48"/>
      <c r="UIZ230" s="48"/>
      <c r="UJA230" s="48"/>
      <c r="UJB230" s="48"/>
      <c r="UJC230" s="48"/>
      <c r="UJD230" s="48"/>
      <c r="UJE230" s="48"/>
      <c r="UJF230" s="48"/>
      <c r="UJG230" s="48"/>
      <c r="UJH230" s="48"/>
      <c r="UJI230" s="48"/>
      <c r="UJJ230" s="48"/>
      <c r="UJK230" s="48"/>
      <c r="UJL230" s="48"/>
      <c r="UJM230" s="48"/>
      <c r="UJN230" s="48"/>
      <c r="UJO230" s="48"/>
      <c r="UJP230" s="48"/>
      <c r="UJQ230" s="48"/>
      <c r="UJR230" s="48"/>
      <c r="UJS230" s="48"/>
      <c r="UJT230" s="48"/>
      <c r="UJU230" s="48"/>
      <c r="UJV230" s="48"/>
      <c r="UJW230" s="48"/>
      <c r="UJX230" s="48"/>
      <c r="UJY230" s="48"/>
      <c r="UJZ230" s="48"/>
      <c r="UKA230" s="48"/>
      <c r="UKB230" s="48"/>
      <c r="UKC230" s="48"/>
      <c r="UKD230" s="48"/>
      <c r="UKE230" s="48"/>
      <c r="UKF230" s="48"/>
      <c r="UKG230" s="48"/>
      <c r="UKH230" s="48"/>
      <c r="UKI230" s="48"/>
      <c r="UKJ230" s="48"/>
      <c r="UKK230" s="48"/>
      <c r="UKL230" s="48"/>
      <c r="UKM230" s="48"/>
      <c r="UKN230" s="48"/>
      <c r="UKO230" s="48"/>
      <c r="UKP230" s="48"/>
      <c r="UKQ230" s="48"/>
      <c r="UKR230" s="48"/>
      <c r="UKS230" s="48"/>
      <c r="UKT230" s="48"/>
      <c r="UKU230" s="48"/>
      <c r="UKV230" s="48"/>
      <c r="UKW230" s="48"/>
      <c r="UKX230" s="48"/>
      <c r="UKY230" s="48"/>
      <c r="UKZ230" s="48"/>
      <c r="ULA230" s="48"/>
      <c r="ULB230" s="48"/>
      <c r="ULC230" s="48"/>
      <c r="ULD230" s="48"/>
      <c r="ULE230" s="48"/>
      <c r="ULF230" s="48"/>
      <c r="ULG230" s="48"/>
      <c r="ULH230" s="48"/>
      <c r="ULI230" s="48"/>
      <c r="ULJ230" s="48"/>
      <c r="ULK230" s="48"/>
      <c r="ULL230" s="48"/>
      <c r="ULM230" s="48"/>
      <c r="ULN230" s="48"/>
      <c r="ULO230" s="48"/>
      <c r="ULP230" s="48"/>
      <c r="ULQ230" s="48"/>
      <c r="ULR230" s="48"/>
      <c r="ULS230" s="48"/>
      <c r="ULT230" s="48"/>
      <c r="ULU230" s="48"/>
      <c r="ULV230" s="48"/>
      <c r="ULW230" s="48"/>
      <c r="ULX230" s="48"/>
      <c r="ULY230" s="48"/>
      <c r="ULZ230" s="48"/>
      <c r="UMA230" s="48"/>
      <c r="UMB230" s="48"/>
      <c r="UMC230" s="48"/>
      <c r="UMD230" s="48"/>
      <c r="UME230" s="48"/>
      <c r="UMF230" s="48"/>
      <c r="UMG230" s="48"/>
      <c r="UMH230" s="48"/>
      <c r="UMI230" s="48"/>
      <c r="UMJ230" s="48"/>
      <c r="UMK230" s="48"/>
      <c r="UML230" s="48"/>
      <c r="UMM230" s="48"/>
      <c r="UMN230" s="48"/>
      <c r="UMO230" s="48"/>
      <c r="UMP230" s="48"/>
      <c r="UMQ230" s="48"/>
      <c r="UMR230" s="48"/>
      <c r="UMS230" s="48"/>
      <c r="UMT230" s="48"/>
      <c r="UMU230" s="48"/>
      <c r="UMV230" s="48"/>
      <c r="UMW230" s="48"/>
      <c r="UMX230" s="48"/>
      <c r="UMY230" s="48"/>
      <c r="UMZ230" s="48"/>
      <c r="UNA230" s="48"/>
      <c r="UNB230" s="48"/>
      <c r="UNC230" s="48"/>
      <c r="UND230" s="48"/>
      <c r="UNE230" s="48"/>
      <c r="UNF230" s="48"/>
      <c r="UNG230" s="48"/>
      <c r="UNH230" s="48"/>
      <c r="UNI230" s="48"/>
      <c r="UNJ230" s="48"/>
      <c r="UNK230" s="48"/>
      <c r="UNL230" s="48"/>
      <c r="UNM230" s="48"/>
      <c r="UNN230" s="48"/>
      <c r="UNO230" s="48"/>
      <c r="UNP230" s="48"/>
      <c r="UNQ230" s="48"/>
      <c r="UNR230" s="48"/>
      <c r="UNS230" s="48"/>
      <c r="UNT230" s="48"/>
      <c r="UNU230" s="48"/>
      <c r="UNV230" s="48"/>
      <c r="UNW230" s="48"/>
      <c r="UNX230" s="48"/>
      <c r="UNY230" s="48"/>
      <c r="UNZ230" s="48"/>
      <c r="UOA230" s="48"/>
      <c r="UOB230" s="48"/>
      <c r="UOC230" s="48"/>
      <c r="UOD230" s="48"/>
      <c r="UOE230" s="48"/>
      <c r="UOF230" s="48"/>
      <c r="UOG230" s="48"/>
      <c r="UOH230" s="48"/>
      <c r="UOI230" s="48"/>
      <c r="UOJ230" s="48"/>
      <c r="UOK230" s="48"/>
      <c r="UOL230" s="48"/>
      <c r="UOM230" s="48"/>
      <c r="UON230" s="48"/>
      <c r="UOO230" s="48"/>
      <c r="UOP230" s="48"/>
      <c r="UOQ230" s="48"/>
      <c r="UOR230" s="48"/>
      <c r="UOS230" s="48"/>
      <c r="UOT230" s="48"/>
      <c r="UOU230" s="48"/>
      <c r="UOV230" s="48"/>
      <c r="UOW230" s="48"/>
      <c r="UOX230" s="48"/>
      <c r="UOY230" s="48"/>
      <c r="UOZ230" s="48"/>
      <c r="UPA230" s="48"/>
      <c r="UPB230" s="48"/>
      <c r="UPC230" s="48"/>
      <c r="UPD230" s="48"/>
      <c r="UPE230" s="48"/>
      <c r="UPF230" s="48"/>
      <c r="UPG230" s="48"/>
      <c r="UPH230" s="48"/>
      <c r="UPI230" s="48"/>
      <c r="UPJ230" s="48"/>
      <c r="UPK230" s="48"/>
      <c r="UPL230" s="48"/>
      <c r="UPM230" s="48"/>
      <c r="UPN230" s="48"/>
      <c r="UPO230" s="48"/>
      <c r="UPP230" s="48"/>
      <c r="UPQ230" s="48"/>
      <c r="UPR230" s="48"/>
      <c r="UPS230" s="48"/>
      <c r="UPT230" s="48"/>
      <c r="UPU230" s="48"/>
      <c r="UPV230" s="48"/>
      <c r="UPW230" s="48"/>
      <c r="UPX230" s="48"/>
      <c r="UPY230" s="48"/>
      <c r="UPZ230" s="48"/>
      <c r="UQA230" s="48"/>
      <c r="UQB230" s="48"/>
      <c r="UQC230" s="48"/>
      <c r="UQD230" s="48"/>
      <c r="UQE230" s="48"/>
      <c r="UQF230" s="48"/>
      <c r="UQG230" s="48"/>
      <c r="UQH230" s="48"/>
      <c r="UQI230" s="48"/>
      <c r="UQJ230" s="48"/>
      <c r="UQK230" s="48"/>
      <c r="UQL230" s="48"/>
      <c r="UQM230" s="48"/>
      <c r="UQN230" s="48"/>
      <c r="UQO230" s="48"/>
      <c r="UQP230" s="48"/>
      <c r="UQQ230" s="48"/>
      <c r="UQR230" s="48"/>
      <c r="UQS230" s="48"/>
      <c r="UQT230" s="48"/>
      <c r="UQU230" s="48"/>
      <c r="UQV230" s="48"/>
      <c r="UQW230" s="48"/>
      <c r="UQX230" s="48"/>
      <c r="UQY230" s="48"/>
      <c r="UQZ230" s="48"/>
      <c r="URA230" s="48"/>
      <c r="URB230" s="48"/>
      <c r="URC230" s="48"/>
      <c r="URD230" s="48"/>
      <c r="URE230" s="48"/>
      <c r="URF230" s="48"/>
      <c r="URG230" s="48"/>
      <c r="URH230" s="48"/>
      <c r="URI230" s="48"/>
      <c r="URJ230" s="48"/>
      <c r="URK230" s="48"/>
      <c r="URL230" s="48"/>
      <c r="URM230" s="48"/>
      <c r="URN230" s="48"/>
      <c r="URO230" s="48"/>
      <c r="URP230" s="48"/>
      <c r="URQ230" s="48"/>
      <c r="URR230" s="48"/>
      <c r="URS230" s="48"/>
      <c r="URT230" s="48"/>
      <c r="URU230" s="48"/>
      <c r="URV230" s="48"/>
      <c r="URW230" s="48"/>
      <c r="URX230" s="48"/>
      <c r="URY230" s="48"/>
      <c r="URZ230" s="48"/>
      <c r="USA230" s="48"/>
      <c r="USB230" s="48"/>
      <c r="USC230" s="48"/>
      <c r="USD230" s="48"/>
      <c r="USE230" s="48"/>
      <c r="USF230" s="48"/>
      <c r="USG230" s="48"/>
      <c r="USH230" s="48"/>
      <c r="USI230" s="48"/>
      <c r="USJ230" s="48"/>
      <c r="USK230" s="48"/>
      <c r="USL230" s="48"/>
      <c r="USM230" s="48"/>
      <c r="USN230" s="48"/>
      <c r="USO230" s="48"/>
      <c r="USP230" s="48"/>
      <c r="USQ230" s="48"/>
      <c r="USR230" s="48"/>
      <c r="USS230" s="48"/>
      <c r="UST230" s="48"/>
      <c r="USU230" s="48"/>
      <c r="USV230" s="48"/>
      <c r="USW230" s="48"/>
      <c r="USX230" s="48"/>
      <c r="USY230" s="48"/>
      <c r="USZ230" s="48"/>
      <c r="UTA230" s="48"/>
      <c r="UTB230" s="48"/>
      <c r="UTC230" s="48"/>
      <c r="UTD230" s="48"/>
      <c r="UTE230" s="48"/>
      <c r="UTF230" s="48"/>
      <c r="UTG230" s="48"/>
      <c r="UTH230" s="48"/>
      <c r="UTI230" s="48"/>
      <c r="UTJ230" s="48"/>
      <c r="UTK230" s="48"/>
      <c r="UTL230" s="48"/>
      <c r="UTM230" s="48"/>
      <c r="UTN230" s="48"/>
      <c r="UTO230" s="48"/>
      <c r="UTP230" s="48"/>
      <c r="UTQ230" s="48"/>
      <c r="UTR230" s="48"/>
      <c r="UTS230" s="48"/>
      <c r="UTT230" s="48"/>
      <c r="UTU230" s="48"/>
      <c r="UTV230" s="48"/>
      <c r="UTW230" s="48"/>
      <c r="UTX230" s="48"/>
      <c r="UTY230" s="48"/>
      <c r="UTZ230" s="48"/>
      <c r="UUA230" s="48"/>
      <c r="UUB230" s="48"/>
      <c r="UUC230" s="48"/>
      <c r="UUD230" s="48"/>
      <c r="UUE230" s="48"/>
      <c r="UUF230" s="48"/>
      <c r="UUG230" s="48"/>
      <c r="UUH230" s="48"/>
      <c r="UUI230" s="48"/>
      <c r="UUJ230" s="48"/>
      <c r="UUK230" s="48"/>
      <c r="UUL230" s="48"/>
      <c r="UUM230" s="48"/>
      <c r="UUN230" s="48"/>
      <c r="UUO230" s="48"/>
      <c r="UUP230" s="48"/>
      <c r="UUQ230" s="48"/>
      <c r="UUR230" s="48"/>
      <c r="UUS230" s="48"/>
      <c r="UUT230" s="48"/>
      <c r="UUU230" s="48"/>
      <c r="UUV230" s="48"/>
      <c r="UUW230" s="48"/>
      <c r="UUX230" s="48"/>
      <c r="UUY230" s="48"/>
      <c r="UUZ230" s="48"/>
      <c r="UVA230" s="48"/>
      <c r="UVB230" s="48"/>
      <c r="UVC230" s="48"/>
      <c r="UVD230" s="48"/>
      <c r="UVE230" s="48"/>
      <c r="UVF230" s="48"/>
      <c r="UVG230" s="48"/>
      <c r="UVH230" s="48"/>
      <c r="UVI230" s="48"/>
      <c r="UVJ230" s="48"/>
      <c r="UVK230" s="48"/>
      <c r="UVL230" s="48"/>
      <c r="UVM230" s="48"/>
      <c r="UVN230" s="48"/>
      <c r="UVO230" s="48"/>
      <c r="UVP230" s="48"/>
      <c r="UVQ230" s="48"/>
      <c r="UVR230" s="48"/>
      <c r="UVS230" s="48"/>
      <c r="UVT230" s="48"/>
      <c r="UVU230" s="48"/>
      <c r="UVV230" s="48"/>
      <c r="UVW230" s="48"/>
      <c r="UVX230" s="48"/>
      <c r="UVY230" s="48"/>
      <c r="UVZ230" s="48"/>
      <c r="UWA230" s="48"/>
      <c r="UWB230" s="48"/>
      <c r="UWC230" s="48"/>
      <c r="UWD230" s="48"/>
      <c r="UWE230" s="48"/>
      <c r="UWF230" s="48"/>
      <c r="UWG230" s="48"/>
      <c r="UWH230" s="48"/>
      <c r="UWI230" s="48"/>
      <c r="UWJ230" s="48"/>
      <c r="UWK230" s="48"/>
      <c r="UWL230" s="48"/>
      <c r="UWM230" s="48"/>
      <c r="UWN230" s="48"/>
      <c r="UWO230" s="48"/>
      <c r="UWP230" s="48"/>
      <c r="UWQ230" s="48"/>
      <c r="UWR230" s="48"/>
      <c r="UWS230" s="48"/>
      <c r="UWT230" s="48"/>
      <c r="UWU230" s="48"/>
      <c r="UWV230" s="48"/>
      <c r="UWW230" s="48"/>
      <c r="UWX230" s="48"/>
      <c r="UWY230" s="48"/>
      <c r="UWZ230" s="48"/>
      <c r="UXA230" s="48"/>
      <c r="UXB230" s="48"/>
      <c r="UXC230" s="48"/>
      <c r="UXD230" s="48"/>
      <c r="UXE230" s="48"/>
      <c r="UXF230" s="48"/>
      <c r="UXG230" s="48"/>
      <c r="UXH230" s="48"/>
      <c r="UXI230" s="48"/>
      <c r="UXJ230" s="48"/>
      <c r="UXK230" s="48"/>
      <c r="UXL230" s="48"/>
      <c r="UXM230" s="48"/>
      <c r="UXN230" s="48"/>
      <c r="UXO230" s="48"/>
      <c r="UXP230" s="48"/>
      <c r="UXQ230" s="48"/>
      <c r="UXR230" s="48"/>
      <c r="UXS230" s="48"/>
      <c r="UXT230" s="48"/>
      <c r="UXU230" s="48"/>
      <c r="UXV230" s="48"/>
      <c r="UXW230" s="48"/>
      <c r="UXX230" s="48"/>
      <c r="UXY230" s="48"/>
      <c r="UXZ230" s="48"/>
      <c r="UYA230" s="48"/>
      <c r="UYB230" s="48"/>
      <c r="UYC230" s="48"/>
      <c r="UYD230" s="48"/>
      <c r="UYE230" s="48"/>
      <c r="UYF230" s="48"/>
      <c r="UYG230" s="48"/>
      <c r="UYH230" s="48"/>
      <c r="UYI230" s="48"/>
      <c r="UYJ230" s="48"/>
      <c r="UYK230" s="48"/>
      <c r="UYL230" s="48"/>
      <c r="UYM230" s="48"/>
      <c r="UYN230" s="48"/>
      <c r="UYO230" s="48"/>
      <c r="UYP230" s="48"/>
      <c r="UYQ230" s="48"/>
      <c r="UYR230" s="48"/>
      <c r="UYS230" s="48"/>
      <c r="UYT230" s="48"/>
      <c r="UYU230" s="48"/>
      <c r="UYV230" s="48"/>
      <c r="UYW230" s="48"/>
      <c r="UYX230" s="48"/>
      <c r="UYY230" s="48"/>
      <c r="UYZ230" s="48"/>
      <c r="UZA230" s="48"/>
      <c r="UZB230" s="48"/>
      <c r="UZC230" s="48"/>
      <c r="UZD230" s="48"/>
      <c r="UZE230" s="48"/>
      <c r="UZF230" s="48"/>
      <c r="UZG230" s="48"/>
      <c r="UZH230" s="48"/>
      <c r="UZI230" s="48"/>
      <c r="UZJ230" s="48"/>
      <c r="UZK230" s="48"/>
      <c r="UZL230" s="48"/>
      <c r="UZM230" s="48"/>
      <c r="UZN230" s="48"/>
      <c r="UZO230" s="48"/>
      <c r="UZP230" s="48"/>
      <c r="UZQ230" s="48"/>
      <c r="UZR230" s="48"/>
      <c r="UZS230" s="48"/>
      <c r="UZT230" s="48"/>
      <c r="UZU230" s="48"/>
      <c r="UZV230" s="48"/>
      <c r="UZW230" s="48"/>
      <c r="UZX230" s="48"/>
      <c r="UZY230" s="48"/>
      <c r="UZZ230" s="48"/>
      <c r="VAA230" s="48"/>
      <c r="VAB230" s="48"/>
      <c r="VAC230" s="48"/>
      <c r="VAD230" s="48"/>
      <c r="VAE230" s="48"/>
      <c r="VAF230" s="48"/>
      <c r="VAG230" s="48"/>
      <c r="VAH230" s="48"/>
      <c r="VAI230" s="48"/>
      <c r="VAJ230" s="48"/>
      <c r="VAK230" s="48"/>
      <c r="VAL230" s="48"/>
      <c r="VAM230" s="48"/>
      <c r="VAN230" s="48"/>
      <c r="VAO230" s="48"/>
      <c r="VAP230" s="48"/>
      <c r="VAQ230" s="48"/>
      <c r="VAR230" s="48"/>
      <c r="VAS230" s="48"/>
      <c r="VAT230" s="48"/>
      <c r="VAU230" s="48"/>
      <c r="VAV230" s="48"/>
      <c r="VAW230" s="48"/>
      <c r="VAX230" s="48"/>
      <c r="VAY230" s="48"/>
      <c r="VAZ230" s="48"/>
      <c r="VBA230" s="48"/>
      <c r="VBB230" s="48"/>
      <c r="VBC230" s="48"/>
      <c r="VBD230" s="48"/>
      <c r="VBE230" s="48"/>
      <c r="VBF230" s="48"/>
      <c r="VBG230" s="48"/>
      <c r="VBH230" s="48"/>
      <c r="VBI230" s="48"/>
      <c r="VBJ230" s="48"/>
      <c r="VBK230" s="48"/>
      <c r="VBL230" s="48"/>
      <c r="VBM230" s="48"/>
      <c r="VBN230" s="48"/>
      <c r="VBO230" s="48"/>
      <c r="VBP230" s="48"/>
      <c r="VBQ230" s="48"/>
      <c r="VBR230" s="48"/>
      <c r="VBS230" s="48"/>
      <c r="VBT230" s="48"/>
      <c r="VBU230" s="48"/>
      <c r="VBV230" s="48"/>
      <c r="VBW230" s="48"/>
      <c r="VBX230" s="48"/>
      <c r="VBY230" s="48"/>
      <c r="VBZ230" s="48"/>
      <c r="VCA230" s="48"/>
      <c r="VCB230" s="48"/>
      <c r="VCC230" s="48"/>
      <c r="VCD230" s="48"/>
      <c r="VCE230" s="48"/>
      <c r="VCF230" s="48"/>
      <c r="VCG230" s="48"/>
      <c r="VCH230" s="48"/>
      <c r="VCI230" s="48"/>
      <c r="VCJ230" s="48"/>
      <c r="VCK230" s="48"/>
      <c r="VCL230" s="48"/>
      <c r="VCM230" s="48"/>
      <c r="VCN230" s="48"/>
      <c r="VCO230" s="48"/>
      <c r="VCP230" s="48"/>
      <c r="VCQ230" s="48"/>
      <c r="VCR230" s="48"/>
      <c r="VCS230" s="48"/>
      <c r="VCT230" s="48"/>
      <c r="VCU230" s="48"/>
      <c r="VCV230" s="48"/>
      <c r="VCW230" s="48"/>
      <c r="VCX230" s="48"/>
      <c r="VCY230" s="48"/>
      <c r="VCZ230" s="48"/>
      <c r="VDA230" s="48"/>
      <c r="VDB230" s="48"/>
      <c r="VDC230" s="48"/>
      <c r="VDD230" s="48"/>
      <c r="VDE230" s="48"/>
      <c r="VDF230" s="48"/>
      <c r="VDG230" s="48"/>
      <c r="VDH230" s="48"/>
      <c r="VDI230" s="48"/>
      <c r="VDJ230" s="48"/>
      <c r="VDK230" s="48"/>
      <c r="VDL230" s="48"/>
      <c r="VDM230" s="48"/>
      <c r="VDN230" s="48"/>
      <c r="VDO230" s="48"/>
      <c r="VDP230" s="48"/>
      <c r="VDQ230" s="48"/>
      <c r="VDR230" s="48"/>
      <c r="VDS230" s="48"/>
      <c r="VDT230" s="48"/>
      <c r="VDU230" s="48"/>
      <c r="VDV230" s="48"/>
      <c r="VDW230" s="48"/>
      <c r="VDX230" s="48"/>
      <c r="VDY230" s="48"/>
      <c r="VDZ230" s="48"/>
      <c r="VEA230" s="48"/>
      <c r="VEB230" s="48"/>
      <c r="VEC230" s="48"/>
      <c r="VED230" s="48"/>
      <c r="VEE230" s="48"/>
      <c r="VEF230" s="48"/>
      <c r="VEG230" s="48"/>
      <c r="VEH230" s="48"/>
      <c r="VEI230" s="48"/>
      <c r="VEJ230" s="48"/>
      <c r="VEK230" s="48"/>
      <c r="VEL230" s="48"/>
      <c r="VEM230" s="48"/>
      <c r="VEN230" s="48"/>
      <c r="VEO230" s="48"/>
      <c r="VEP230" s="48"/>
      <c r="VEQ230" s="48"/>
      <c r="VER230" s="48"/>
      <c r="VES230" s="48"/>
      <c r="VET230" s="48"/>
      <c r="VEU230" s="48"/>
      <c r="VEV230" s="48"/>
      <c r="VEW230" s="48"/>
      <c r="VEX230" s="48"/>
      <c r="VEY230" s="48"/>
      <c r="VEZ230" s="48"/>
      <c r="VFA230" s="48"/>
      <c r="VFB230" s="48"/>
      <c r="VFC230" s="48"/>
      <c r="VFD230" s="48"/>
      <c r="VFE230" s="48"/>
      <c r="VFF230" s="48"/>
      <c r="VFG230" s="48"/>
      <c r="VFH230" s="48"/>
      <c r="VFI230" s="48"/>
      <c r="VFJ230" s="48"/>
      <c r="VFK230" s="48"/>
      <c r="VFL230" s="48"/>
      <c r="VFM230" s="48"/>
      <c r="VFN230" s="48"/>
      <c r="VFO230" s="48"/>
      <c r="VFP230" s="48"/>
      <c r="VFQ230" s="48"/>
      <c r="VFR230" s="48"/>
      <c r="VFS230" s="48"/>
      <c r="VFT230" s="48"/>
      <c r="VFU230" s="48"/>
      <c r="VFV230" s="48"/>
      <c r="VFW230" s="48"/>
      <c r="VFX230" s="48"/>
      <c r="VFY230" s="48"/>
      <c r="VFZ230" s="48"/>
      <c r="VGA230" s="48"/>
      <c r="VGB230" s="48"/>
      <c r="VGC230" s="48"/>
      <c r="VGD230" s="48"/>
      <c r="VGE230" s="48"/>
      <c r="VGF230" s="48"/>
      <c r="VGG230" s="48"/>
      <c r="VGH230" s="48"/>
      <c r="VGI230" s="48"/>
      <c r="VGJ230" s="48"/>
      <c r="VGK230" s="48"/>
      <c r="VGL230" s="48"/>
      <c r="VGM230" s="48"/>
      <c r="VGN230" s="48"/>
      <c r="VGO230" s="48"/>
      <c r="VGP230" s="48"/>
      <c r="VGQ230" s="48"/>
      <c r="VGR230" s="48"/>
      <c r="VGS230" s="48"/>
      <c r="VGT230" s="48"/>
      <c r="VGU230" s="48"/>
      <c r="VGV230" s="48"/>
      <c r="VGW230" s="48"/>
      <c r="VGX230" s="48"/>
      <c r="VGY230" s="48"/>
      <c r="VGZ230" s="48"/>
      <c r="VHA230" s="48"/>
      <c r="VHB230" s="48"/>
      <c r="VHC230" s="48"/>
      <c r="VHD230" s="48"/>
      <c r="VHE230" s="48"/>
      <c r="VHF230" s="48"/>
      <c r="VHG230" s="48"/>
      <c r="VHH230" s="48"/>
      <c r="VHI230" s="48"/>
      <c r="VHJ230" s="48"/>
      <c r="VHK230" s="48"/>
      <c r="VHL230" s="48"/>
      <c r="VHM230" s="48"/>
      <c r="VHN230" s="48"/>
      <c r="VHO230" s="48"/>
      <c r="VHP230" s="48"/>
      <c r="VHQ230" s="48"/>
      <c r="VHR230" s="48"/>
      <c r="VHS230" s="48"/>
      <c r="VHT230" s="48"/>
      <c r="VHU230" s="48"/>
      <c r="VHV230" s="48"/>
      <c r="VHW230" s="48"/>
      <c r="VHX230" s="48"/>
      <c r="VHY230" s="48"/>
      <c r="VHZ230" s="48"/>
      <c r="VIA230" s="48"/>
      <c r="VIB230" s="48"/>
      <c r="VIC230" s="48"/>
      <c r="VID230" s="48"/>
      <c r="VIE230" s="48"/>
      <c r="VIF230" s="48"/>
      <c r="VIG230" s="48"/>
      <c r="VIH230" s="48"/>
      <c r="VII230" s="48"/>
      <c r="VIJ230" s="48"/>
      <c r="VIK230" s="48"/>
      <c r="VIL230" s="48"/>
      <c r="VIM230" s="48"/>
      <c r="VIN230" s="48"/>
      <c r="VIO230" s="48"/>
      <c r="VIP230" s="48"/>
      <c r="VIQ230" s="48"/>
      <c r="VIR230" s="48"/>
      <c r="VIS230" s="48"/>
      <c r="VIT230" s="48"/>
      <c r="VIU230" s="48"/>
      <c r="VIV230" s="48"/>
      <c r="VIW230" s="48"/>
      <c r="VIX230" s="48"/>
      <c r="VIY230" s="48"/>
      <c r="VIZ230" s="48"/>
      <c r="VJA230" s="48"/>
      <c r="VJB230" s="48"/>
      <c r="VJC230" s="48"/>
      <c r="VJD230" s="48"/>
      <c r="VJE230" s="48"/>
      <c r="VJF230" s="48"/>
      <c r="VJG230" s="48"/>
      <c r="VJH230" s="48"/>
      <c r="VJI230" s="48"/>
      <c r="VJJ230" s="48"/>
      <c r="VJK230" s="48"/>
      <c r="VJL230" s="48"/>
      <c r="VJM230" s="48"/>
      <c r="VJN230" s="48"/>
      <c r="VJO230" s="48"/>
      <c r="VJP230" s="48"/>
      <c r="VJQ230" s="48"/>
      <c r="VJR230" s="48"/>
      <c r="VJS230" s="48"/>
      <c r="VJT230" s="48"/>
      <c r="VJU230" s="48"/>
      <c r="VJV230" s="48"/>
      <c r="VJW230" s="48"/>
      <c r="VJX230" s="48"/>
      <c r="VJY230" s="48"/>
      <c r="VJZ230" s="48"/>
      <c r="VKA230" s="48"/>
      <c r="VKB230" s="48"/>
      <c r="VKC230" s="48"/>
      <c r="VKD230" s="48"/>
      <c r="VKE230" s="48"/>
      <c r="VKF230" s="48"/>
      <c r="VKG230" s="48"/>
      <c r="VKH230" s="48"/>
      <c r="VKI230" s="48"/>
      <c r="VKJ230" s="48"/>
      <c r="VKK230" s="48"/>
      <c r="VKL230" s="48"/>
      <c r="VKM230" s="48"/>
      <c r="VKN230" s="48"/>
      <c r="VKO230" s="48"/>
      <c r="VKP230" s="48"/>
      <c r="VKQ230" s="48"/>
      <c r="VKR230" s="48"/>
      <c r="VKS230" s="48"/>
      <c r="VKT230" s="48"/>
      <c r="VKU230" s="48"/>
      <c r="VKV230" s="48"/>
      <c r="VKW230" s="48"/>
      <c r="VKX230" s="48"/>
      <c r="VKY230" s="48"/>
      <c r="VKZ230" s="48"/>
      <c r="VLA230" s="48"/>
      <c r="VLB230" s="48"/>
      <c r="VLC230" s="48"/>
      <c r="VLD230" s="48"/>
      <c r="VLE230" s="48"/>
      <c r="VLF230" s="48"/>
      <c r="VLG230" s="48"/>
      <c r="VLH230" s="48"/>
      <c r="VLI230" s="48"/>
      <c r="VLJ230" s="48"/>
      <c r="VLK230" s="48"/>
      <c r="VLL230" s="48"/>
      <c r="VLM230" s="48"/>
      <c r="VLN230" s="48"/>
      <c r="VLO230" s="48"/>
      <c r="VLP230" s="48"/>
      <c r="VLQ230" s="48"/>
      <c r="VLR230" s="48"/>
      <c r="VLS230" s="48"/>
      <c r="VLT230" s="48"/>
      <c r="VLU230" s="48"/>
      <c r="VLV230" s="48"/>
      <c r="VLW230" s="48"/>
      <c r="VLX230" s="48"/>
      <c r="VLY230" s="48"/>
      <c r="VLZ230" s="48"/>
      <c r="VMA230" s="48"/>
      <c r="VMB230" s="48"/>
      <c r="VMC230" s="48"/>
      <c r="VMD230" s="48"/>
      <c r="VME230" s="48"/>
      <c r="VMF230" s="48"/>
      <c r="VMG230" s="48"/>
      <c r="VMH230" s="48"/>
      <c r="VMI230" s="48"/>
      <c r="VMJ230" s="48"/>
      <c r="VMK230" s="48"/>
      <c r="VML230" s="48"/>
      <c r="VMM230" s="48"/>
      <c r="VMN230" s="48"/>
      <c r="VMO230" s="48"/>
      <c r="VMP230" s="48"/>
      <c r="VMQ230" s="48"/>
      <c r="VMR230" s="48"/>
      <c r="VMS230" s="48"/>
      <c r="VMT230" s="48"/>
      <c r="VMU230" s="48"/>
      <c r="VMV230" s="48"/>
      <c r="VMW230" s="48"/>
      <c r="VMX230" s="48"/>
      <c r="VMY230" s="48"/>
      <c r="VMZ230" s="48"/>
      <c r="VNA230" s="48"/>
      <c r="VNB230" s="48"/>
      <c r="VNC230" s="48"/>
      <c r="VND230" s="48"/>
      <c r="VNE230" s="48"/>
      <c r="VNF230" s="48"/>
      <c r="VNG230" s="48"/>
      <c r="VNH230" s="48"/>
      <c r="VNI230" s="48"/>
      <c r="VNJ230" s="48"/>
      <c r="VNK230" s="48"/>
      <c r="VNL230" s="48"/>
      <c r="VNM230" s="48"/>
      <c r="VNN230" s="48"/>
      <c r="VNO230" s="48"/>
      <c r="VNP230" s="48"/>
      <c r="VNQ230" s="48"/>
      <c r="VNR230" s="48"/>
      <c r="VNS230" s="48"/>
      <c r="VNT230" s="48"/>
      <c r="VNU230" s="48"/>
      <c r="VNV230" s="48"/>
      <c r="VNW230" s="48"/>
      <c r="VNX230" s="48"/>
      <c r="VNY230" s="48"/>
      <c r="VNZ230" s="48"/>
      <c r="VOA230" s="48"/>
      <c r="VOB230" s="48"/>
      <c r="VOC230" s="48"/>
      <c r="VOD230" s="48"/>
      <c r="VOE230" s="48"/>
      <c r="VOF230" s="48"/>
      <c r="VOG230" s="48"/>
      <c r="VOH230" s="48"/>
      <c r="VOI230" s="48"/>
      <c r="VOJ230" s="48"/>
      <c r="VOK230" s="48"/>
      <c r="VOL230" s="48"/>
      <c r="VOM230" s="48"/>
      <c r="VON230" s="48"/>
      <c r="VOO230" s="48"/>
      <c r="VOP230" s="48"/>
      <c r="VOQ230" s="48"/>
      <c r="VOR230" s="48"/>
      <c r="VOS230" s="48"/>
      <c r="VOT230" s="48"/>
      <c r="VOU230" s="48"/>
      <c r="VOV230" s="48"/>
      <c r="VOW230" s="48"/>
      <c r="VOX230" s="48"/>
      <c r="VOY230" s="48"/>
      <c r="VOZ230" s="48"/>
      <c r="VPA230" s="48"/>
      <c r="VPB230" s="48"/>
      <c r="VPC230" s="48"/>
      <c r="VPD230" s="48"/>
      <c r="VPE230" s="48"/>
      <c r="VPF230" s="48"/>
      <c r="VPG230" s="48"/>
      <c r="VPH230" s="48"/>
      <c r="VPI230" s="48"/>
      <c r="VPJ230" s="48"/>
      <c r="VPK230" s="48"/>
      <c r="VPL230" s="48"/>
      <c r="VPM230" s="48"/>
      <c r="VPN230" s="48"/>
      <c r="VPO230" s="48"/>
      <c r="VPP230" s="48"/>
      <c r="VPQ230" s="48"/>
      <c r="VPR230" s="48"/>
      <c r="VPS230" s="48"/>
      <c r="VPT230" s="48"/>
      <c r="VPU230" s="48"/>
      <c r="VPV230" s="48"/>
      <c r="VPW230" s="48"/>
      <c r="VPX230" s="48"/>
      <c r="VPY230" s="48"/>
      <c r="VPZ230" s="48"/>
      <c r="VQA230" s="48"/>
      <c r="VQB230" s="48"/>
      <c r="VQC230" s="48"/>
      <c r="VQD230" s="48"/>
      <c r="VQE230" s="48"/>
      <c r="VQF230" s="48"/>
      <c r="VQG230" s="48"/>
      <c r="VQH230" s="48"/>
      <c r="VQI230" s="48"/>
      <c r="VQJ230" s="48"/>
      <c r="VQK230" s="48"/>
      <c r="VQL230" s="48"/>
      <c r="VQM230" s="48"/>
      <c r="VQN230" s="48"/>
      <c r="VQO230" s="48"/>
      <c r="VQP230" s="48"/>
      <c r="VQQ230" s="48"/>
      <c r="VQR230" s="48"/>
      <c r="VQS230" s="48"/>
      <c r="VQT230" s="48"/>
      <c r="VQU230" s="48"/>
      <c r="VQV230" s="48"/>
      <c r="VQW230" s="48"/>
      <c r="VQX230" s="48"/>
      <c r="VQY230" s="48"/>
      <c r="VQZ230" s="48"/>
      <c r="VRA230" s="48"/>
      <c r="VRB230" s="48"/>
      <c r="VRC230" s="48"/>
      <c r="VRD230" s="48"/>
      <c r="VRE230" s="48"/>
      <c r="VRF230" s="48"/>
      <c r="VRG230" s="48"/>
      <c r="VRH230" s="48"/>
      <c r="VRI230" s="48"/>
      <c r="VRJ230" s="48"/>
      <c r="VRK230" s="48"/>
      <c r="VRL230" s="48"/>
      <c r="VRM230" s="48"/>
      <c r="VRN230" s="48"/>
      <c r="VRO230" s="48"/>
      <c r="VRP230" s="48"/>
      <c r="VRQ230" s="48"/>
      <c r="VRR230" s="48"/>
      <c r="VRS230" s="48"/>
      <c r="VRT230" s="48"/>
      <c r="VRU230" s="48"/>
      <c r="VRV230" s="48"/>
      <c r="VRW230" s="48"/>
      <c r="VRX230" s="48"/>
      <c r="VRY230" s="48"/>
      <c r="VRZ230" s="48"/>
      <c r="VSA230" s="48"/>
      <c r="VSB230" s="48"/>
      <c r="VSC230" s="48"/>
      <c r="VSD230" s="48"/>
      <c r="VSE230" s="48"/>
      <c r="VSF230" s="48"/>
      <c r="VSG230" s="48"/>
      <c r="VSH230" s="48"/>
      <c r="VSI230" s="48"/>
      <c r="VSJ230" s="48"/>
      <c r="VSK230" s="48"/>
      <c r="VSL230" s="48"/>
      <c r="VSM230" s="48"/>
      <c r="VSN230" s="48"/>
      <c r="VSO230" s="48"/>
      <c r="VSP230" s="48"/>
      <c r="VSQ230" s="48"/>
      <c r="VSR230" s="48"/>
      <c r="VSS230" s="48"/>
      <c r="VST230" s="48"/>
      <c r="VSU230" s="48"/>
      <c r="VSV230" s="48"/>
      <c r="VSW230" s="48"/>
      <c r="VSX230" s="48"/>
      <c r="VSY230" s="48"/>
      <c r="VSZ230" s="48"/>
      <c r="VTA230" s="48"/>
      <c r="VTB230" s="48"/>
      <c r="VTC230" s="48"/>
      <c r="VTD230" s="48"/>
      <c r="VTE230" s="48"/>
      <c r="VTF230" s="48"/>
      <c r="VTG230" s="48"/>
      <c r="VTH230" s="48"/>
      <c r="VTI230" s="48"/>
      <c r="VTJ230" s="48"/>
      <c r="VTK230" s="48"/>
      <c r="VTL230" s="48"/>
      <c r="VTM230" s="48"/>
      <c r="VTN230" s="48"/>
      <c r="VTO230" s="48"/>
      <c r="VTP230" s="48"/>
      <c r="VTQ230" s="48"/>
      <c r="VTR230" s="48"/>
      <c r="VTS230" s="48"/>
      <c r="VTT230" s="48"/>
      <c r="VTU230" s="48"/>
      <c r="VTV230" s="48"/>
      <c r="VTW230" s="48"/>
      <c r="VTX230" s="48"/>
      <c r="VTY230" s="48"/>
      <c r="VTZ230" s="48"/>
      <c r="VUA230" s="48"/>
      <c r="VUB230" s="48"/>
      <c r="VUC230" s="48"/>
      <c r="VUD230" s="48"/>
      <c r="VUE230" s="48"/>
      <c r="VUF230" s="48"/>
      <c r="VUG230" s="48"/>
      <c r="VUH230" s="48"/>
      <c r="VUI230" s="48"/>
      <c r="VUJ230" s="48"/>
      <c r="VUK230" s="48"/>
      <c r="VUL230" s="48"/>
      <c r="VUM230" s="48"/>
      <c r="VUN230" s="48"/>
      <c r="VUO230" s="48"/>
      <c r="VUP230" s="48"/>
      <c r="VUQ230" s="48"/>
      <c r="VUR230" s="48"/>
      <c r="VUS230" s="48"/>
      <c r="VUT230" s="48"/>
      <c r="VUU230" s="48"/>
      <c r="VUV230" s="48"/>
      <c r="VUW230" s="48"/>
      <c r="VUX230" s="48"/>
      <c r="VUY230" s="48"/>
      <c r="VUZ230" s="48"/>
      <c r="VVA230" s="48"/>
      <c r="VVB230" s="48"/>
      <c r="VVC230" s="48"/>
      <c r="VVD230" s="48"/>
      <c r="VVE230" s="48"/>
      <c r="VVF230" s="48"/>
      <c r="VVG230" s="48"/>
      <c r="VVH230" s="48"/>
      <c r="VVI230" s="48"/>
      <c r="VVJ230" s="48"/>
      <c r="VVK230" s="48"/>
      <c r="VVL230" s="48"/>
      <c r="VVM230" s="48"/>
      <c r="VVN230" s="48"/>
      <c r="VVO230" s="48"/>
      <c r="VVP230" s="48"/>
      <c r="VVQ230" s="48"/>
      <c r="VVR230" s="48"/>
      <c r="VVS230" s="48"/>
      <c r="VVT230" s="48"/>
      <c r="VVU230" s="48"/>
      <c r="VVV230" s="48"/>
      <c r="VVW230" s="48"/>
      <c r="VVX230" s="48"/>
      <c r="VVY230" s="48"/>
      <c r="VVZ230" s="48"/>
      <c r="VWA230" s="48"/>
      <c r="VWB230" s="48"/>
      <c r="VWC230" s="48"/>
      <c r="VWD230" s="48"/>
      <c r="VWE230" s="48"/>
      <c r="VWF230" s="48"/>
      <c r="VWG230" s="48"/>
      <c r="VWH230" s="48"/>
      <c r="VWI230" s="48"/>
      <c r="VWJ230" s="48"/>
      <c r="VWK230" s="48"/>
      <c r="VWL230" s="48"/>
      <c r="VWM230" s="48"/>
      <c r="VWN230" s="48"/>
      <c r="VWO230" s="48"/>
      <c r="VWP230" s="48"/>
      <c r="VWQ230" s="48"/>
      <c r="VWR230" s="48"/>
      <c r="VWS230" s="48"/>
      <c r="VWT230" s="48"/>
      <c r="VWU230" s="48"/>
      <c r="VWV230" s="48"/>
      <c r="VWW230" s="48"/>
      <c r="VWX230" s="48"/>
      <c r="VWY230" s="48"/>
      <c r="VWZ230" s="48"/>
      <c r="VXA230" s="48"/>
      <c r="VXB230" s="48"/>
      <c r="VXC230" s="48"/>
      <c r="VXD230" s="48"/>
      <c r="VXE230" s="48"/>
      <c r="VXF230" s="48"/>
      <c r="VXG230" s="48"/>
      <c r="VXH230" s="48"/>
      <c r="VXI230" s="48"/>
      <c r="VXJ230" s="48"/>
      <c r="VXK230" s="48"/>
      <c r="VXL230" s="48"/>
      <c r="VXM230" s="48"/>
      <c r="VXN230" s="48"/>
      <c r="VXO230" s="48"/>
      <c r="VXP230" s="48"/>
      <c r="VXQ230" s="48"/>
      <c r="VXR230" s="48"/>
      <c r="VXS230" s="48"/>
      <c r="VXT230" s="48"/>
      <c r="VXU230" s="48"/>
      <c r="VXV230" s="48"/>
      <c r="VXW230" s="48"/>
      <c r="VXX230" s="48"/>
      <c r="VXY230" s="48"/>
      <c r="VXZ230" s="48"/>
      <c r="VYA230" s="48"/>
      <c r="VYB230" s="48"/>
      <c r="VYC230" s="48"/>
      <c r="VYD230" s="48"/>
      <c r="VYE230" s="48"/>
      <c r="VYF230" s="48"/>
      <c r="VYG230" s="48"/>
      <c r="VYH230" s="48"/>
      <c r="VYI230" s="48"/>
      <c r="VYJ230" s="48"/>
      <c r="VYK230" s="48"/>
      <c r="VYL230" s="48"/>
      <c r="VYM230" s="48"/>
      <c r="VYN230" s="48"/>
      <c r="VYO230" s="48"/>
      <c r="VYP230" s="48"/>
      <c r="VYQ230" s="48"/>
      <c r="VYR230" s="48"/>
      <c r="VYS230" s="48"/>
      <c r="VYT230" s="48"/>
      <c r="VYU230" s="48"/>
      <c r="VYV230" s="48"/>
      <c r="VYW230" s="48"/>
      <c r="VYX230" s="48"/>
      <c r="VYY230" s="48"/>
      <c r="VYZ230" s="48"/>
      <c r="VZA230" s="48"/>
      <c r="VZB230" s="48"/>
      <c r="VZC230" s="48"/>
      <c r="VZD230" s="48"/>
      <c r="VZE230" s="48"/>
      <c r="VZF230" s="48"/>
      <c r="VZG230" s="48"/>
      <c r="VZH230" s="48"/>
      <c r="VZI230" s="48"/>
      <c r="VZJ230" s="48"/>
      <c r="VZK230" s="48"/>
      <c r="VZL230" s="48"/>
      <c r="VZM230" s="48"/>
      <c r="VZN230" s="48"/>
      <c r="VZO230" s="48"/>
      <c r="VZP230" s="48"/>
      <c r="VZQ230" s="48"/>
      <c r="VZR230" s="48"/>
      <c r="VZS230" s="48"/>
      <c r="VZT230" s="48"/>
      <c r="VZU230" s="48"/>
      <c r="VZV230" s="48"/>
      <c r="VZW230" s="48"/>
      <c r="VZX230" s="48"/>
      <c r="VZY230" s="48"/>
      <c r="VZZ230" s="48"/>
      <c r="WAA230" s="48"/>
      <c r="WAB230" s="48"/>
      <c r="WAC230" s="48"/>
      <c r="WAD230" s="48"/>
      <c r="WAE230" s="48"/>
      <c r="WAF230" s="48"/>
      <c r="WAG230" s="48"/>
      <c r="WAH230" s="48"/>
      <c r="WAI230" s="48"/>
      <c r="WAJ230" s="48"/>
      <c r="WAK230" s="48"/>
      <c r="WAL230" s="48"/>
      <c r="WAM230" s="48"/>
      <c r="WAN230" s="48"/>
      <c r="WAO230" s="48"/>
      <c r="WAP230" s="48"/>
      <c r="WAQ230" s="48"/>
      <c r="WAR230" s="48"/>
      <c r="WAS230" s="48"/>
      <c r="WAT230" s="48"/>
      <c r="WAU230" s="48"/>
      <c r="WAV230" s="48"/>
      <c r="WAW230" s="48"/>
      <c r="WAX230" s="48"/>
      <c r="WAY230" s="48"/>
      <c r="WAZ230" s="48"/>
      <c r="WBA230" s="48"/>
      <c r="WBB230" s="48"/>
      <c r="WBC230" s="48"/>
      <c r="WBD230" s="48"/>
      <c r="WBE230" s="48"/>
      <c r="WBF230" s="48"/>
      <c r="WBG230" s="48"/>
      <c r="WBH230" s="48"/>
      <c r="WBI230" s="48"/>
      <c r="WBJ230" s="48"/>
      <c r="WBK230" s="48"/>
      <c r="WBL230" s="48"/>
      <c r="WBM230" s="48"/>
      <c r="WBN230" s="48"/>
      <c r="WBO230" s="48"/>
      <c r="WBP230" s="48"/>
      <c r="WBQ230" s="48"/>
      <c r="WBR230" s="48"/>
      <c r="WBS230" s="48"/>
      <c r="WBT230" s="48"/>
      <c r="WBU230" s="48"/>
      <c r="WBV230" s="48"/>
      <c r="WBW230" s="48"/>
      <c r="WBX230" s="48"/>
      <c r="WBY230" s="48"/>
      <c r="WBZ230" s="48"/>
      <c r="WCA230" s="48"/>
      <c r="WCB230" s="48"/>
      <c r="WCC230" s="48"/>
      <c r="WCD230" s="48"/>
      <c r="WCE230" s="48"/>
      <c r="WCF230" s="48"/>
      <c r="WCG230" s="48"/>
      <c r="WCH230" s="48"/>
      <c r="WCI230" s="48"/>
      <c r="WCJ230" s="48"/>
      <c r="WCK230" s="48"/>
      <c r="WCL230" s="48"/>
      <c r="WCM230" s="48"/>
      <c r="WCN230" s="48"/>
      <c r="WCO230" s="48"/>
      <c r="WCP230" s="48"/>
      <c r="WCQ230" s="48"/>
      <c r="WCR230" s="48"/>
      <c r="WCS230" s="48"/>
      <c r="WCT230" s="48"/>
      <c r="WCU230" s="48"/>
      <c r="WCV230" s="48"/>
      <c r="WCW230" s="48"/>
      <c r="WCX230" s="48"/>
      <c r="WCY230" s="48"/>
      <c r="WCZ230" s="48"/>
      <c r="WDA230" s="48"/>
      <c r="WDB230" s="48"/>
      <c r="WDC230" s="48"/>
      <c r="WDD230" s="48"/>
      <c r="WDE230" s="48"/>
      <c r="WDF230" s="48"/>
      <c r="WDG230" s="48"/>
      <c r="WDH230" s="48"/>
      <c r="WDI230" s="48"/>
      <c r="WDJ230" s="48"/>
      <c r="WDK230" s="48"/>
      <c r="WDL230" s="48"/>
      <c r="WDM230" s="48"/>
      <c r="WDN230" s="48"/>
      <c r="WDO230" s="48"/>
      <c r="WDP230" s="48"/>
      <c r="WDQ230" s="48"/>
      <c r="WDR230" s="48"/>
      <c r="WDS230" s="48"/>
      <c r="WDT230" s="48"/>
      <c r="WDU230" s="48"/>
      <c r="WDV230" s="48"/>
      <c r="WDW230" s="48"/>
      <c r="WDX230" s="48"/>
      <c r="WDY230" s="48"/>
      <c r="WDZ230" s="48"/>
      <c r="WEA230" s="48"/>
      <c r="WEB230" s="48"/>
      <c r="WEC230" s="48"/>
      <c r="WED230" s="48"/>
      <c r="WEE230" s="48"/>
      <c r="WEF230" s="48"/>
      <c r="WEG230" s="48"/>
      <c r="WEH230" s="48"/>
      <c r="WEI230" s="48"/>
      <c r="WEJ230" s="48"/>
      <c r="WEK230" s="48"/>
      <c r="WEL230" s="48"/>
      <c r="WEM230" s="48"/>
      <c r="WEN230" s="48"/>
      <c r="WEO230" s="48"/>
      <c r="WEP230" s="48"/>
      <c r="WEQ230" s="48"/>
      <c r="WER230" s="48"/>
      <c r="WES230" s="48"/>
      <c r="WET230" s="48"/>
      <c r="WEU230" s="48"/>
      <c r="WEV230" s="48"/>
      <c r="WEW230" s="48"/>
      <c r="WEX230" s="48"/>
      <c r="WEY230" s="48"/>
      <c r="WEZ230" s="48"/>
      <c r="WFA230" s="48"/>
      <c r="WFB230" s="48"/>
      <c r="WFC230" s="48"/>
      <c r="WFD230" s="48"/>
      <c r="WFE230" s="48"/>
      <c r="WFF230" s="48"/>
      <c r="WFG230" s="48"/>
      <c r="WFH230" s="48"/>
      <c r="WFI230" s="48"/>
      <c r="WFJ230" s="48"/>
      <c r="WFK230" s="48"/>
      <c r="WFL230" s="48"/>
      <c r="WFM230" s="48"/>
      <c r="WFN230" s="48"/>
      <c r="WFO230" s="48"/>
      <c r="WFP230" s="48"/>
      <c r="WFQ230" s="48"/>
      <c r="WFR230" s="48"/>
      <c r="WFS230" s="48"/>
      <c r="WFT230" s="48"/>
      <c r="WFU230" s="48"/>
      <c r="WFV230" s="48"/>
      <c r="WFW230" s="48"/>
      <c r="WFX230" s="48"/>
      <c r="WFY230" s="48"/>
      <c r="WFZ230" s="48"/>
      <c r="WGA230" s="48"/>
      <c r="WGB230" s="48"/>
      <c r="WGC230" s="48"/>
      <c r="WGD230" s="48"/>
      <c r="WGE230" s="48"/>
      <c r="WGF230" s="48"/>
      <c r="WGG230" s="48"/>
      <c r="WGH230" s="48"/>
      <c r="WGI230" s="48"/>
      <c r="WGJ230" s="48"/>
      <c r="WGK230" s="48"/>
      <c r="WGL230" s="48"/>
      <c r="WGM230" s="48"/>
      <c r="WGN230" s="48"/>
      <c r="WGO230" s="48"/>
      <c r="WGP230" s="48"/>
      <c r="WGQ230" s="48"/>
      <c r="WGR230" s="48"/>
      <c r="WGS230" s="48"/>
      <c r="WGT230" s="48"/>
      <c r="WGU230" s="48"/>
      <c r="WGV230" s="48"/>
      <c r="WGW230" s="48"/>
      <c r="WGX230" s="48"/>
      <c r="WGY230" s="48"/>
      <c r="WGZ230" s="48"/>
      <c r="WHA230" s="48"/>
      <c r="WHB230" s="48"/>
      <c r="WHC230" s="48"/>
      <c r="WHD230" s="48"/>
      <c r="WHE230" s="48"/>
      <c r="WHF230" s="48"/>
      <c r="WHG230" s="48"/>
      <c r="WHH230" s="48"/>
      <c r="WHI230" s="48"/>
      <c r="WHJ230" s="48"/>
      <c r="WHK230" s="48"/>
      <c r="WHL230" s="48"/>
      <c r="WHM230" s="48"/>
      <c r="WHN230" s="48"/>
      <c r="WHO230" s="48"/>
      <c r="WHP230" s="48"/>
      <c r="WHQ230" s="48"/>
      <c r="WHR230" s="48"/>
      <c r="WHS230" s="48"/>
      <c r="WHT230" s="48"/>
      <c r="WHU230" s="48"/>
      <c r="WHV230" s="48"/>
      <c r="WHW230" s="48"/>
      <c r="WHX230" s="48"/>
      <c r="WHY230" s="48"/>
      <c r="WHZ230" s="48"/>
      <c r="WIA230" s="48"/>
      <c r="WIB230" s="48"/>
      <c r="WIC230" s="48"/>
      <c r="WID230" s="48"/>
      <c r="WIE230" s="48"/>
      <c r="WIF230" s="48"/>
      <c r="WIG230" s="48"/>
      <c r="WIH230" s="48"/>
      <c r="WII230" s="48"/>
      <c r="WIJ230" s="48"/>
      <c r="WIK230" s="48"/>
      <c r="WIL230" s="48"/>
      <c r="WIM230" s="48"/>
      <c r="WIN230" s="48"/>
      <c r="WIO230" s="48"/>
      <c r="WIP230" s="48"/>
      <c r="WIQ230" s="48"/>
      <c r="WIR230" s="48"/>
      <c r="WIS230" s="48"/>
      <c r="WIT230" s="48"/>
      <c r="WIU230" s="48"/>
      <c r="WIV230" s="48"/>
      <c r="WIW230" s="48"/>
      <c r="WIX230" s="48"/>
      <c r="WIY230" s="48"/>
      <c r="WIZ230" s="48"/>
      <c r="WJA230" s="48"/>
      <c r="WJB230" s="48"/>
      <c r="WJC230" s="48"/>
      <c r="WJD230" s="48"/>
      <c r="WJE230" s="48"/>
      <c r="WJF230" s="48"/>
      <c r="WJG230" s="48"/>
      <c r="WJH230" s="48"/>
      <c r="WJI230" s="48"/>
      <c r="WJJ230" s="48"/>
      <c r="WJK230" s="48"/>
      <c r="WJL230" s="48"/>
      <c r="WJM230" s="48"/>
      <c r="WJN230" s="48"/>
      <c r="WJO230" s="48"/>
      <c r="WJP230" s="48"/>
      <c r="WJQ230" s="48"/>
      <c r="WJR230" s="48"/>
      <c r="WJS230" s="48"/>
      <c r="WJT230" s="48"/>
      <c r="WJU230" s="48"/>
      <c r="WJV230" s="48"/>
      <c r="WJW230" s="48"/>
      <c r="WJX230" s="48"/>
      <c r="WJY230" s="48"/>
      <c r="WJZ230" s="48"/>
      <c r="WKA230" s="48"/>
      <c r="WKB230" s="48"/>
      <c r="WKC230" s="48"/>
      <c r="WKD230" s="48"/>
      <c r="WKE230" s="48"/>
      <c r="WKF230" s="48"/>
      <c r="WKG230" s="48"/>
      <c r="WKH230" s="48"/>
      <c r="WKI230" s="48"/>
      <c r="WKJ230" s="48"/>
      <c r="WKK230" s="48"/>
      <c r="WKL230" s="48"/>
      <c r="WKM230" s="48"/>
      <c r="WKN230" s="48"/>
      <c r="WKO230" s="48"/>
      <c r="WKP230" s="48"/>
      <c r="WKQ230" s="48"/>
      <c r="WKR230" s="48"/>
      <c r="WKS230" s="48"/>
      <c r="WKT230" s="48"/>
      <c r="WKU230" s="48"/>
      <c r="WKV230" s="48"/>
      <c r="WKW230" s="48"/>
      <c r="WKX230" s="48"/>
      <c r="WKY230" s="48"/>
      <c r="WKZ230" s="48"/>
      <c r="WLA230" s="48"/>
      <c r="WLB230" s="48"/>
      <c r="WLC230" s="48"/>
      <c r="WLD230" s="48"/>
      <c r="WLE230" s="48"/>
      <c r="WLF230" s="48"/>
      <c r="WLG230" s="48"/>
      <c r="WLH230" s="48"/>
      <c r="WLI230" s="48"/>
      <c r="WLJ230" s="48"/>
      <c r="WLK230" s="48"/>
      <c r="WLL230" s="48"/>
      <c r="WLM230" s="48"/>
      <c r="WLN230" s="48"/>
      <c r="WLO230" s="48"/>
      <c r="WLP230" s="48"/>
      <c r="WLQ230" s="48"/>
      <c r="WLR230" s="48"/>
      <c r="WLS230" s="48"/>
      <c r="WLT230" s="48"/>
      <c r="WLU230" s="48"/>
      <c r="WLV230" s="48"/>
      <c r="WLW230" s="48"/>
      <c r="WLX230" s="48"/>
      <c r="WLY230" s="48"/>
      <c r="WLZ230" s="48"/>
      <c r="WMA230" s="48"/>
      <c r="WMB230" s="48"/>
      <c r="WMC230" s="48"/>
      <c r="WMD230" s="48"/>
      <c r="WME230" s="48"/>
      <c r="WMF230" s="48"/>
      <c r="WMG230" s="48"/>
      <c r="WMH230" s="48"/>
      <c r="WMI230" s="48"/>
      <c r="WMJ230" s="48"/>
      <c r="WMK230" s="48"/>
      <c r="WML230" s="48"/>
      <c r="WMM230" s="48"/>
      <c r="WMN230" s="48"/>
      <c r="WMO230" s="48"/>
      <c r="WMP230" s="48"/>
      <c r="WMQ230" s="48"/>
      <c r="WMR230" s="48"/>
      <c r="WMS230" s="48"/>
      <c r="WMT230" s="48"/>
      <c r="WMU230" s="48"/>
      <c r="WMV230" s="48"/>
      <c r="WMW230" s="48"/>
      <c r="WMX230" s="48"/>
      <c r="WMY230" s="48"/>
      <c r="WMZ230" s="48"/>
      <c r="WNA230" s="48"/>
      <c r="WNB230" s="48"/>
      <c r="WNC230" s="48"/>
      <c r="WND230" s="48"/>
      <c r="WNE230" s="48"/>
      <c r="WNF230" s="48"/>
      <c r="WNG230" s="48"/>
      <c r="WNH230" s="48"/>
      <c r="WNI230" s="48"/>
      <c r="WNJ230" s="48"/>
      <c r="WNK230" s="48"/>
      <c r="WNL230" s="48"/>
      <c r="WNM230" s="48"/>
      <c r="WNN230" s="48"/>
      <c r="WNO230" s="48"/>
      <c r="WNP230" s="48"/>
      <c r="WNQ230" s="48"/>
      <c r="WNR230" s="48"/>
      <c r="WNS230" s="48"/>
      <c r="WNT230" s="48"/>
      <c r="WNU230" s="48"/>
      <c r="WNV230" s="48"/>
      <c r="WNW230" s="48"/>
      <c r="WNX230" s="48"/>
      <c r="WNY230" s="48"/>
      <c r="WNZ230" s="48"/>
      <c r="WOA230" s="48"/>
      <c r="WOB230" s="48"/>
      <c r="WOC230" s="48"/>
      <c r="WOD230" s="48"/>
      <c r="WOE230" s="48"/>
      <c r="WOF230" s="48"/>
      <c r="WOG230" s="48"/>
      <c r="WOH230" s="48"/>
      <c r="WOI230" s="48"/>
      <c r="WOJ230" s="48"/>
      <c r="WOK230" s="48"/>
      <c r="WOL230" s="48"/>
      <c r="WOM230" s="48"/>
      <c r="WON230" s="48"/>
      <c r="WOO230" s="48"/>
      <c r="WOP230" s="48"/>
      <c r="WOQ230" s="48"/>
      <c r="WOR230" s="48"/>
      <c r="WOS230" s="48"/>
      <c r="WOT230" s="48"/>
      <c r="WOU230" s="48"/>
      <c r="WOV230" s="48"/>
      <c r="WOW230" s="48"/>
      <c r="WOX230" s="48"/>
      <c r="WOY230" s="48"/>
      <c r="WOZ230" s="48"/>
      <c r="WPA230" s="48"/>
      <c r="WPB230" s="48"/>
      <c r="WPC230" s="48"/>
      <c r="WPD230" s="48"/>
      <c r="WPE230" s="48"/>
      <c r="WPF230" s="48"/>
      <c r="WPG230" s="48"/>
      <c r="WPH230" s="48"/>
      <c r="WPI230" s="48"/>
      <c r="WPJ230" s="48"/>
      <c r="WPK230" s="48"/>
      <c r="WPL230" s="48"/>
      <c r="WPM230" s="48"/>
      <c r="WPN230" s="48"/>
      <c r="WPO230" s="48"/>
      <c r="WPP230" s="48"/>
      <c r="WPQ230" s="48"/>
      <c r="WPR230" s="48"/>
      <c r="WPS230" s="48"/>
      <c r="WPT230" s="48"/>
      <c r="WPU230" s="48"/>
      <c r="WPV230" s="48"/>
      <c r="WPW230" s="48"/>
      <c r="WPX230" s="48"/>
      <c r="WPY230" s="48"/>
      <c r="WPZ230" s="48"/>
      <c r="WQA230" s="48"/>
      <c r="WQB230" s="48"/>
      <c r="WQC230" s="48"/>
      <c r="WQD230" s="48"/>
      <c r="WQE230" s="48"/>
      <c r="WQF230" s="48"/>
      <c r="WQG230" s="48"/>
      <c r="WQH230" s="48"/>
      <c r="WQI230" s="48"/>
      <c r="WQJ230" s="48"/>
      <c r="WQK230" s="48"/>
      <c r="WQL230" s="48"/>
      <c r="WQM230" s="48"/>
      <c r="WQN230" s="48"/>
      <c r="WQO230" s="48"/>
      <c r="WQP230" s="48"/>
      <c r="WQQ230" s="48"/>
      <c r="WQR230" s="48"/>
      <c r="WQS230" s="48"/>
      <c r="WQT230" s="48"/>
      <c r="WQU230" s="48"/>
      <c r="WQV230" s="48"/>
      <c r="WQW230" s="48"/>
      <c r="WQX230" s="48"/>
      <c r="WQY230" s="48"/>
      <c r="WQZ230" s="48"/>
      <c r="WRA230" s="48"/>
      <c r="WRB230" s="48"/>
      <c r="WRC230" s="48"/>
      <c r="WRD230" s="48"/>
      <c r="WRE230" s="48"/>
      <c r="WRF230" s="48"/>
      <c r="WRG230" s="48"/>
      <c r="WRH230" s="48"/>
      <c r="WRI230" s="48"/>
      <c r="WRJ230" s="48"/>
      <c r="WRK230" s="48"/>
      <c r="WRL230" s="48"/>
      <c r="WRM230" s="48"/>
      <c r="WRN230" s="48"/>
      <c r="WRO230" s="48"/>
      <c r="WRP230" s="48"/>
      <c r="WRQ230" s="48"/>
      <c r="WRR230" s="48"/>
      <c r="WRS230" s="48"/>
      <c r="WRT230" s="48"/>
      <c r="WRU230" s="48"/>
      <c r="WRV230" s="48"/>
      <c r="WRW230" s="48"/>
      <c r="WRX230" s="48"/>
      <c r="WRY230" s="48"/>
      <c r="WRZ230" s="48"/>
      <c r="WSA230" s="48"/>
      <c r="WSB230" s="48"/>
      <c r="WSC230" s="48"/>
      <c r="WSD230" s="48"/>
      <c r="WSE230" s="48"/>
      <c r="WSF230" s="48"/>
      <c r="WSG230" s="48"/>
      <c r="WSH230" s="48"/>
      <c r="WSI230" s="48"/>
      <c r="WSJ230" s="48"/>
      <c r="WSK230" s="48"/>
      <c r="WSL230" s="48"/>
      <c r="WSM230" s="48"/>
      <c r="WSN230" s="48"/>
      <c r="WSO230" s="48"/>
      <c r="WSP230" s="48"/>
      <c r="WSQ230" s="48"/>
      <c r="WSR230" s="48"/>
      <c r="WSS230" s="48"/>
      <c r="WST230" s="48"/>
      <c r="WSU230" s="48"/>
      <c r="WSV230" s="48"/>
      <c r="WSW230" s="48"/>
      <c r="WSX230" s="48"/>
      <c r="WSY230" s="48"/>
      <c r="WSZ230" s="48"/>
      <c r="WTA230" s="48"/>
      <c r="WTB230" s="48"/>
      <c r="WTC230" s="48"/>
      <c r="WTD230" s="48"/>
      <c r="WTE230" s="48"/>
      <c r="WTF230" s="48"/>
      <c r="WTG230" s="48"/>
      <c r="WTH230" s="48"/>
      <c r="WTI230" s="48"/>
      <c r="WTJ230" s="48"/>
      <c r="WTK230" s="48"/>
      <c r="WTL230" s="48"/>
      <c r="WTM230" s="48"/>
      <c r="WTN230" s="48"/>
      <c r="WTO230" s="48"/>
      <c r="WTP230" s="48"/>
      <c r="WTQ230" s="48"/>
      <c r="WTR230" s="48"/>
      <c r="WTS230" s="48"/>
      <c r="WTT230" s="48"/>
      <c r="WTU230" s="48"/>
      <c r="WTV230" s="48"/>
      <c r="WTW230" s="48"/>
      <c r="WTX230" s="48"/>
      <c r="WTY230" s="48"/>
      <c r="WTZ230" s="48"/>
      <c r="WUA230" s="48"/>
      <c r="WUB230" s="48"/>
      <c r="WUC230" s="48"/>
      <c r="WUD230" s="48"/>
      <c r="WUE230" s="48"/>
      <c r="WUF230" s="48"/>
      <c r="WUG230" s="48"/>
      <c r="WUH230" s="48"/>
      <c r="WUI230" s="48"/>
      <c r="WUJ230" s="48"/>
      <c r="WUK230" s="48"/>
      <c r="WUL230" s="48"/>
      <c r="WUM230" s="48"/>
      <c r="WUN230" s="48"/>
      <c r="WUO230" s="48"/>
      <c r="WUP230" s="48"/>
      <c r="WUQ230" s="48"/>
      <c r="WUR230" s="48"/>
      <c r="WUS230" s="48"/>
      <c r="WUT230" s="48"/>
      <c r="WUU230" s="48"/>
      <c r="WUV230" s="48"/>
      <c r="WUW230" s="48"/>
      <c r="WUX230" s="48"/>
      <c r="WUY230" s="48"/>
      <c r="WUZ230" s="48"/>
      <c r="WVA230" s="48"/>
      <c r="WVB230" s="48"/>
      <c r="WVC230" s="48"/>
      <c r="WVD230" s="48"/>
      <c r="WVE230" s="48"/>
      <c r="WVF230" s="48"/>
      <c r="WVG230" s="48"/>
      <c r="WVH230" s="48"/>
      <c r="WVI230" s="48"/>
      <c r="WVJ230" s="48"/>
      <c r="WVK230" s="48"/>
      <c r="WVL230" s="48"/>
      <c r="WVM230" s="48"/>
      <c r="WVN230" s="48"/>
      <c r="WVO230" s="48"/>
      <c r="WVP230" s="48"/>
      <c r="WVQ230" s="48"/>
      <c r="WVR230" s="48"/>
      <c r="WVS230" s="48"/>
      <c r="WVT230" s="48"/>
      <c r="WVU230" s="48"/>
      <c r="WVV230" s="48"/>
      <c r="WVW230" s="48"/>
      <c r="WVX230" s="48"/>
      <c r="WVY230" s="48"/>
      <c r="WVZ230" s="48"/>
      <c r="WWA230" s="48"/>
      <c r="WWB230" s="48"/>
      <c r="WWC230" s="48"/>
      <c r="WWD230" s="48"/>
      <c r="WWE230" s="48"/>
      <c r="WWF230" s="48"/>
      <c r="WWG230" s="48"/>
      <c r="WWH230" s="48"/>
      <c r="WWI230" s="48"/>
      <c r="WWJ230" s="48"/>
      <c r="WWK230" s="48"/>
      <c r="WWL230" s="48"/>
      <c r="WWM230" s="48"/>
      <c r="WWN230" s="48"/>
      <c r="WWO230" s="48"/>
      <c r="WWP230" s="48"/>
      <c r="WWQ230" s="48"/>
      <c r="WWR230" s="48"/>
      <c r="WWS230" s="48"/>
      <c r="WWT230" s="48"/>
      <c r="WWU230" s="48"/>
      <c r="WWV230" s="48"/>
      <c r="WWW230" s="48"/>
      <c r="WWX230" s="48"/>
      <c r="WWY230" s="48"/>
      <c r="WWZ230" s="48"/>
      <c r="WXA230" s="48"/>
      <c r="WXB230" s="48"/>
      <c r="WXC230" s="48"/>
      <c r="WXD230" s="48"/>
      <c r="WXE230" s="48"/>
      <c r="WXF230" s="48"/>
      <c r="WXG230" s="48"/>
      <c r="WXH230" s="48"/>
      <c r="WXI230" s="48"/>
      <c r="WXJ230" s="48"/>
      <c r="WXK230" s="48"/>
      <c r="WXL230" s="48"/>
      <c r="WXM230" s="48"/>
      <c r="WXN230" s="48"/>
      <c r="WXO230" s="48"/>
      <c r="WXP230" s="48"/>
      <c r="WXQ230" s="48"/>
      <c r="WXR230" s="48"/>
      <c r="WXS230" s="48"/>
      <c r="WXT230" s="48"/>
      <c r="WXU230" s="48"/>
      <c r="WXV230" s="48"/>
      <c r="WXW230" s="48"/>
      <c r="WXX230" s="48"/>
      <c r="WXY230" s="48"/>
      <c r="WXZ230" s="48"/>
      <c r="WYA230" s="48"/>
      <c r="WYB230" s="48"/>
      <c r="WYC230" s="48"/>
      <c r="WYD230" s="48"/>
      <c r="WYE230" s="48"/>
      <c r="WYF230" s="48"/>
      <c r="WYG230" s="48"/>
      <c r="WYH230" s="48"/>
      <c r="WYI230" s="48"/>
      <c r="WYJ230" s="48"/>
      <c r="WYK230" s="48"/>
      <c r="WYL230" s="48"/>
      <c r="WYM230" s="48"/>
      <c r="WYN230" s="48"/>
      <c r="WYO230" s="48"/>
      <c r="WYP230" s="48"/>
      <c r="WYQ230" s="48"/>
      <c r="WYR230" s="48"/>
      <c r="WYS230" s="48"/>
      <c r="WYT230" s="48"/>
      <c r="WYU230" s="48"/>
      <c r="WYV230" s="48"/>
      <c r="WYW230" s="48"/>
      <c r="WYX230" s="48"/>
      <c r="WYY230" s="48"/>
      <c r="WYZ230" s="48"/>
      <c r="WZA230" s="48"/>
      <c r="WZB230" s="48"/>
      <c r="WZC230" s="48"/>
      <c r="WZD230" s="48"/>
      <c r="WZE230" s="48"/>
      <c r="WZF230" s="48"/>
      <c r="WZG230" s="48"/>
      <c r="WZH230" s="48"/>
      <c r="WZI230" s="48"/>
      <c r="WZJ230" s="48"/>
      <c r="WZK230" s="48"/>
      <c r="WZL230" s="48"/>
      <c r="WZM230" s="48"/>
      <c r="WZN230" s="48"/>
      <c r="WZO230" s="48"/>
      <c r="WZP230" s="48"/>
      <c r="WZQ230" s="48"/>
      <c r="WZR230" s="48"/>
      <c r="WZS230" s="48"/>
      <c r="WZT230" s="48"/>
      <c r="WZU230" s="48"/>
      <c r="WZV230" s="48"/>
      <c r="WZW230" s="48"/>
      <c r="WZX230" s="48"/>
      <c r="WZY230" s="48"/>
      <c r="WZZ230" s="48"/>
      <c r="XAA230" s="48"/>
      <c r="XAB230" s="48"/>
      <c r="XAC230" s="48"/>
      <c r="XAD230" s="48"/>
      <c r="XAE230" s="48"/>
      <c r="XAF230" s="48"/>
      <c r="XAG230" s="48"/>
      <c r="XAH230" s="48"/>
      <c r="XAI230" s="48"/>
      <c r="XAJ230" s="48"/>
      <c r="XAK230" s="48"/>
      <c r="XAL230" s="48"/>
      <c r="XAM230" s="48"/>
      <c r="XAN230" s="48"/>
      <c r="XAO230" s="48"/>
      <c r="XAP230" s="48"/>
      <c r="XAQ230" s="48"/>
      <c r="XAR230" s="48"/>
      <c r="XAS230" s="48"/>
      <c r="XAT230" s="48"/>
      <c r="XAU230" s="48"/>
      <c r="XAV230" s="48"/>
      <c r="XAW230" s="48"/>
      <c r="XAX230" s="48"/>
      <c r="XAY230" s="48"/>
      <c r="XAZ230" s="48"/>
      <c r="XBA230" s="48"/>
      <c r="XBB230" s="48"/>
      <c r="XBC230" s="48"/>
      <c r="XBD230" s="48"/>
      <c r="XBE230" s="48"/>
      <c r="XBF230" s="48"/>
      <c r="XBG230" s="48"/>
      <c r="XBH230" s="48"/>
      <c r="XBI230" s="48"/>
      <c r="XBJ230" s="48"/>
      <c r="XBK230" s="48"/>
      <c r="XBL230" s="48"/>
      <c r="XBM230" s="48"/>
      <c r="XBN230" s="48"/>
      <c r="XBO230" s="48"/>
      <c r="XBP230" s="48"/>
      <c r="XBQ230" s="48"/>
      <c r="XBR230" s="48"/>
      <c r="XBS230" s="48"/>
      <c r="XBT230" s="48"/>
      <c r="XBU230" s="48"/>
      <c r="XBV230" s="48"/>
      <c r="XBW230" s="48"/>
      <c r="XBX230" s="48"/>
      <c r="XBY230" s="48"/>
      <c r="XBZ230" s="48"/>
      <c r="XCA230" s="48"/>
      <c r="XCB230" s="48"/>
      <c r="XCC230" s="48"/>
      <c r="XCD230" s="48"/>
      <c r="XCE230" s="48"/>
      <c r="XCF230" s="48"/>
      <c r="XCG230" s="48"/>
      <c r="XCH230" s="48"/>
      <c r="XCI230" s="48"/>
      <c r="XCJ230" s="48"/>
      <c r="XCK230" s="48"/>
      <c r="XCL230" s="48"/>
      <c r="XCM230" s="48"/>
      <c r="XCN230" s="48"/>
      <c r="XCO230" s="48"/>
      <c r="XCP230" s="48"/>
      <c r="XCQ230" s="48"/>
      <c r="XCR230" s="48"/>
      <c r="XCS230" s="48"/>
      <c r="XCT230" s="48"/>
      <c r="XCU230" s="48"/>
      <c r="XCV230" s="48"/>
      <c r="XCW230" s="48"/>
      <c r="XCX230" s="48"/>
      <c r="XCY230" s="48"/>
      <c r="XCZ230" s="48"/>
      <c r="XDA230" s="48"/>
      <c r="XDB230" s="48"/>
      <c r="XDC230" s="48"/>
      <c r="XDD230" s="48"/>
      <c r="XDE230" s="48"/>
      <c r="XDF230" s="48"/>
      <c r="XDG230" s="48"/>
      <c r="XDH230" s="48"/>
      <c r="XDI230" s="48"/>
      <c r="XDJ230" s="48"/>
      <c r="XDK230" s="48"/>
      <c r="XDL230" s="48"/>
      <c r="XDM230" s="48"/>
      <c r="XDN230" s="48"/>
      <c r="XDO230" s="48"/>
      <c r="XDP230" s="48"/>
      <c r="XDQ230" s="48"/>
      <c r="XDR230" s="48"/>
      <c r="XDS230" s="48"/>
      <c r="XDT230" s="48"/>
      <c r="XDU230" s="48"/>
      <c r="XDV230" s="48"/>
    </row>
    <row r="231" spans="10:16350"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  <c r="IT231" s="48"/>
      <c r="IU231" s="48"/>
      <c r="IV231" s="48"/>
      <c r="IW231" s="48"/>
      <c r="IX231" s="48"/>
      <c r="IY231" s="48"/>
      <c r="IZ231" s="48"/>
      <c r="JA231" s="48"/>
      <c r="JB231" s="48"/>
      <c r="JC231" s="48"/>
      <c r="JD231" s="48"/>
      <c r="JE231" s="48"/>
      <c r="JF231" s="48"/>
      <c r="JG231" s="48"/>
      <c r="JH231" s="48"/>
      <c r="JI231" s="48"/>
      <c r="JJ231" s="48"/>
      <c r="JK231" s="48"/>
      <c r="JL231" s="48"/>
      <c r="JM231" s="48"/>
      <c r="JN231" s="48"/>
      <c r="JO231" s="48"/>
      <c r="JP231" s="48"/>
      <c r="JQ231" s="48"/>
      <c r="JR231" s="48"/>
      <c r="JS231" s="48"/>
      <c r="JT231" s="48"/>
      <c r="JU231" s="48"/>
      <c r="JV231" s="48"/>
      <c r="JW231" s="48"/>
      <c r="JX231" s="48"/>
      <c r="JY231" s="48"/>
      <c r="JZ231" s="48"/>
      <c r="KA231" s="48"/>
      <c r="KB231" s="48"/>
      <c r="KC231" s="48"/>
      <c r="KD231" s="48"/>
      <c r="KE231" s="48"/>
      <c r="KF231" s="48"/>
      <c r="KG231" s="48"/>
      <c r="KH231" s="48"/>
      <c r="KI231" s="48"/>
      <c r="KJ231" s="48"/>
      <c r="KK231" s="48"/>
      <c r="KL231" s="48"/>
      <c r="KM231" s="48"/>
      <c r="KN231" s="48"/>
      <c r="KO231" s="48"/>
      <c r="KP231" s="48"/>
      <c r="KQ231" s="48"/>
      <c r="KR231" s="48"/>
      <c r="KS231" s="48"/>
      <c r="KT231" s="48"/>
      <c r="KU231" s="48"/>
      <c r="KV231" s="48"/>
      <c r="KW231" s="48"/>
      <c r="KX231" s="48"/>
      <c r="KY231" s="48"/>
      <c r="KZ231" s="48"/>
      <c r="LA231" s="48"/>
      <c r="LB231" s="48"/>
      <c r="LC231" s="48"/>
      <c r="LD231" s="48"/>
      <c r="LE231" s="48"/>
      <c r="LF231" s="48"/>
      <c r="LG231" s="48"/>
      <c r="LH231" s="48"/>
      <c r="LI231" s="48"/>
      <c r="LJ231" s="48"/>
      <c r="LK231" s="48"/>
      <c r="LL231" s="48"/>
      <c r="LM231" s="48"/>
      <c r="LN231" s="48"/>
      <c r="LO231" s="48"/>
      <c r="LP231" s="48"/>
      <c r="LQ231" s="48"/>
      <c r="LR231" s="48"/>
      <c r="LS231" s="48"/>
      <c r="LT231" s="48"/>
      <c r="LU231" s="48"/>
      <c r="LV231" s="48"/>
      <c r="LW231" s="48"/>
      <c r="LX231" s="48"/>
      <c r="LY231" s="48"/>
      <c r="LZ231" s="48"/>
      <c r="MA231" s="48"/>
      <c r="MB231" s="48"/>
      <c r="MC231" s="48"/>
      <c r="MD231" s="48"/>
      <c r="ME231" s="48"/>
      <c r="MF231" s="48"/>
      <c r="MG231" s="48"/>
      <c r="MH231" s="48"/>
      <c r="MI231" s="48"/>
      <c r="MJ231" s="48"/>
      <c r="MK231" s="48"/>
      <c r="ML231" s="48"/>
      <c r="MM231" s="48"/>
      <c r="MN231" s="48"/>
      <c r="MO231" s="48"/>
      <c r="MP231" s="48"/>
      <c r="MQ231" s="48"/>
      <c r="MR231" s="48"/>
      <c r="MS231" s="48"/>
      <c r="MT231" s="48"/>
      <c r="MU231" s="48"/>
      <c r="MV231" s="48"/>
      <c r="MW231" s="48"/>
      <c r="MX231" s="48"/>
      <c r="MY231" s="48"/>
      <c r="MZ231" s="48"/>
      <c r="NA231" s="48"/>
      <c r="NB231" s="48"/>
      <c r="NC231" s="48"/>
      <c r="ND231" s="48"/>
      <c r="NE231" s="48"/>
      <c r="NF231" s="48"/>
      <c r="NG231" s="48"/>
      <c r="NH231" s="48"/>
      <c r="NI231" s="48"/>
      <c r="NJ231" s="48"/>
      <c r="NK231" s="48"/>
      <c r="NL231" s="48"/>
      <c r="NM231" s="48"/>
      <c r="NN231" s="48"/>
      <c r="NO231" s="48"/>
      <c r="NP231" s="48"/>
      <c r="NQ231" s="48"/>
      <c r="NR231" s="48"/>
      <c r="NS231" s="48"/>
      <c r="NT231" s="48"/>
      <c r="NU231" s="48"/>
      <c r="NV231" s="48"/>
      <c r="NW231" s="48"/>
      <c r="NX231" s="48"/>
      <c r="NY231" s="48"/>
      <c r="NZ231" s="48"/>
      <c r="OA231" s="48"/>
      <c r="OB231" s="48"/>
      <c r="OC231" s="48"/>
      <c r="OD231" s="48"/>
      <c r="OE231" s="48"/>
      <c r="OF231" s="48"/>
      <c r="OG231" s="48"/>
      <c r="OH231" s="48"/>
      <c r="OI231" s="48"/>
      <c r="OJ231" s="48"/>
      <c r="OK231" s="48"/>
      <c r="OL231" s="48"/>
      <c r="OM231" s="48"/>
      <c r="ON231" s="48"/>
      <c r="OO231" s="48"/>
      <c r="OP231" s="48"/>
      <c r="OQ231" s="48"/>
      <c r="OR231" s="48"/>
      <c r="OS231" s="48"/>
      <c r="OT231" s="48"/>
      <c r="OU231" s="48"/>
      <c r="OV231" s="48"/>
      <c r="OW231" s="48"/>
      <c r="OX231" s="48"/>
      <c r="OY231" s="48"/>
      <c r="OZ231" s="48"/>
      <c r="PA231" s="48"/>
      <c r="PB231" s="48"/>
      <c r="PC231" s="48"/>
      <c r="PD231" s="48"/>
      <c r="PE231" s="48"/>
      <c r="PF231" s="48"/>
      <c r="PG231" s="48"/>
      <c r="PH231" s="48"/>
      <c r="PI231" s="48"/>
      <c r="PJ231" s="48"/>
      <c r="PK231" s="48"/>
      <c r="PL231" s="48"/>
      <c r="PM231" s="48"/>
      <c r="PN231" s="48"/>
      <c r="PO231" s="48"/>
      <c r="PP231" s="48"/>
      <c r="PQ231" s="48"/>
      <c r="PR231" s="48"/>
      <c r="PS231" s="48"/>
      <c r="PT231" s="48"/>
      <c r="PU231" s="48"/>
      <c r="PV231" s="48"/>
      <c r="PW231" s="48"/>
      <c r="PX231" s="48"/>
      <c r="PY231" s="48"/>
      <c r="PZ231" s="48"/>
      <c r="QA231" s="48"/>
      <c r="QB231" s="48"/>
      <c r="QC231" s="48"/>
      <c r="QD231" s="48"/>
      <c r="QE231" s="48"/>
      <c r="QF231" s="48"/>
      <c r="QG231" s="48"/>
      <c r="QH231" s="48"/>
      <c r="QI231" s="48"/>
      <c r="QJ231" s="48"/>
      <c r="QK231" s="48"/>
      <c r="QL231" s="48"/>
      <c r="QM231" s="48"/>
      <c r="QN231" s="48"/>
      <c r="QO231" s="48"/>
      <c r="QP231" s="48"/>
      <c r="QQ231" s="48"/>
      <c r="QR231" s="48"/>
      <c r="QS231" s="48"/>
      <c r="QT231" s="48"/>
      <c r="QU231" s="48"/>
      <c r="QV231" s="48"/>
      <c r="QW231" s="48"/>
      <c r="QX231" s="48"/>
      <c r="QY231" s="48"/>
      <c r="QZ231" s="48"/>
      <c r="RA231" s="48"/>
      <c r="RB231" s="48"/>
      <c r="RC231" s="48"/>
      <c r="RD231" s="48"/>
      <c r="RE231" s="48"/>
      <c r="RF231" s="48"/>
      <c r="RG231" s="48"/>
      <c r="RH231" s="48"/>
      <c r="RI231" s="48"/>
      <c r="RJ231" s="48"/>
      <c r="RK231" s="48"/>
      <c r="RL231" s="48"/>
      <c r="RM231" s="48"/>
      <c r="RN231" s="48"/>
      <c r="RO231" s="48"/>
      <c r="RP231" s="48"/>
      <c r="RQ231" s="48"/>
      <c r="RR231" s="48"/>
      <c r="RS231" s="48"/>
      <c r="RT231" s="48"/>
      <c r="RU231" s="48"/>
      <c r="RV231" s="48"/>
      <c r="RW231" s="48"/>
      <c r="RX231" s="48"/>
      <c r="RY231" s="48"/>
      <c r="RZ231" s="48"/>
      <c r="SA231" s="48"/>
      <c r="SB231" s="48"/>
      <c r="SC231" s="48"/>
      <c r="SD231" s="48"/>
      <c r="SE231" s="48"/>
      <c r="SF231" s="48"/>
      <c r="SG231" s="48"/>
      <c r="SH231" s="48"/>
      <c r="SI231" s="48"/>
      <c r="SJ231" s="48"/>
      <c r="SK231" s="48"/>
      <c r="SL231" s="48"/>
      <c r="SM231" s="48"/>
      <c r="SN231" s="48"/>
      <c r="SO231" s="48"/>
      <c r="SP231" s="48"/>
      <c r="SQ231" s="48"/>
      <c r="SR231" s="48"/>
      <c r="SS231" s="48"/>
      <c r="ST231" s="48"/>
      <c r="SU231" s="48"/>
      <c r="SV231" s="48"/>
      <c r="SW231" s="48"/>
      <c r="SX231" s="48"/>
      <c r="SY231" s="48"/>
      <c r="SZ231" s="48"/>
      <c r="TA231" s="48"/>
      <c r="TB231" s="48"/>
      <c r="TC231" s="48"/>
      <c r="TD231" s="48"/>
      <c r="TE231" s="48"/>
      <c r="TF231" s="48"/>
      <c r="TG231" s="48"/>
      <c r="TH231" s="48"/>
      <c r="TI231" s="48"/>
      <c r="TJ231" s="48"/>
      <c r="TK231" s="48"/>
      <c r="TL231" s="48"/>
      <c r="TM231" s="48"/>
      <c r="TN231" s="48"/>
      <c r="TO231" s="48"/>
      <c r="TP231" s="48"/>
      <c r="TQ231" s="48"/>
      <c r="TR231" s="48"/>
      <c r="TS231" s="48"/>
      <c r="TT231" s="48"/>
      <c r="TU231" s="48"/>
      <c r="TV231" s="48"/>
      <c r="TW231" s="48"/>
      <c r="TX231" s="48"/>
      <c r="TY231" s="48"/>
      <c r="TZ231" s="48"/>
      <c r="UA231" s="48"/>
      <c r="UB231" s="48"/>
      <c r="UC231" s="48"/>
      <c r="UD231" s="48"/>
      <c r="UE231" s="48"/>
      <c r="UF231" s="48"/>
      <c r="UG231" s="48"/>
      <c r="UH231" s="48"/>
      <c r="UI231" s="48"/>
      <c r="UJ231" s="48"/>
      <c r="UK231" s="48"/>
      <c r="UL231" s="48"/>
      <c r="UM231" s="48"/>
      <c r="UN231" s="48"/>
      <c r="UO231" s="48"/>
      <c r="UP231" s="48"/>
      <c r="UQ231" s="48"/>
      <c r="UR231" s="48"/>
      <c r="US231" s="48"/>
      <c r="UT231" s="48"/>
      <c r="UU231" s="48"/>
      <c r="UV231" s="48"/>
      <c r="UW231" s="48"/>
      <c r="UX231" s="48"/>
      <c r="UY231" s="48"/>
      <c r="UZ231" s="48"/>
      <c r="VA231" s="48"/>
      <c r="VB231" s="48"/>
      <c r="VC231" s="48"/>
      <c r="VD231" s="48"/>
      <c r="VE231" s="48"/>
      <c r="VF231" s="48"/>
      <c r="VG231" s="48"/>
      <c r="VH231" s="48"/>
      <c r="VI231" s="48"/>
      <c r="VJ231" s="48"/>
      <c r="VK231" s="48"/>
      <c r="VL231" s="48"/>
      <c r="VM231" s="48"/>
      <c r="VN231" s="48"/>
      <c r="VO231" s="48"/>
      <c r="VP231" s="48"/>
      <c r="VQ231" s="48"/>
      <c r="VR231" s="48"/>
      <c r="VS231" s="48"/>
      <c r="VT231" s="48"/>
      <c r="VU231" s="48"/>
      <c r="VV231" s="48"/>
      <c r="VW231" s="48"/>
      <c r="VX231" s="48"/>
      <c r="VY231" s="48"/>
      <c r="VZ231" s="48"/>
      <c r="WA231" s="48"/>
      <c r="WB231" s="48"/>
      <c r="WC231" s="48"/>
      <c r="WD231" s="48"/>
      <c r="WE231" s="48"/>
      <c r="WF231" s="48"/>
      <c r="WG231" s="48"/>
      <c r="WH231" s="48"/>
      <c r="WI231" s="48"/>
      <c r="WJ231" s="48"/>
      <c r="WK231" s="48"/>
      <c r="WL231" s="48"/>
      <c r="WM231" s="48"/>
      <c r="WN231" s="48"/>
      <c r="WO231" s="48"/>
      <c r="WP231" s="48"/>
      <c r="WQ231" s="48"/>
      <c r="WR231" s="48"/>
      <c r="WS231" s="48"/>
      <c r="WT231" s="48"/>
      <c r="WU231" s="48"/>
      <c r="WV231" s="48"/>
      <c r="WW231" s="48"/>
      <c r="WX231" s="48"/>
      <c r="WY231" s="48"/>
      <c r="WZ231" s="48"/>
      <c r="XA231" s="48"/>
      <c r="XB231" s="48"/>
      <c r="XC231" s="48"/>
      <c r="XD231" s="48"/>
      <c r="XE231" s="48"/>
      <c r="XF231" s="48"/>
      <c r="XG231" s="48"/>
      <c r="XH231" s="48"/>
      <c r="XI231" s="48"/>
      <c r="XJ231" s="48"/>
      <c r="XK231" s="48"/>
      <c r="XL231" s="48"/>
      <c r="XM231" s="48"/>
      <c r="XN231" s="48"/>
      <c r="XO231" s="48"/>
      <c r="XP231" s="48"/>
      <c r="XQ231" s="48"/>
      <c r="XR231" s="48"/>
      <c r="XS231" s="48"/>
      <c r="XT231" s="48"/>
      <c r="XU231" s="48"/>
      <c r="XV231" s="48"/>
      <c r="XW231" s="48"/>
      <c r="XX231" s="48"/>
      <c r="XY231" s="48"/>
      <c r="XZ231" s="48"/>
      <c r="YA231" s="48"/>
      <c r="YB231" s="48"/>
      <c r="YC231" s="48"/>
      <c r="YD231" s="48"/>
      <c r="YE231" s="48"/>
      <c r="YF231" s="48"/>
      <c r="YG231" s="48"/>
      <c r="YH231" s="48"/>
      <c r="YI231" s="48"/>
      <c r="YJ231" s="48"/>
      <c r="YK231" s="48"/>
      <c r="YL231" s="48"/>
      <c r="YM231" s="48"/>
      <c r="YN231" s="48"/>
      <c r="YO231" s="48"/>
      <c r="YP231" s="48"/>
      <c r="YQ231" s="48"/>
      <c r="YR231" s="48"/>
      <c r="YS231" s="48"/>
      <c r="YT231" s="48"/>
      <c r="YU231" s="48"/>
      <c r="YV231" s="48"/>
      <c r="YW231" s="48"/>
      <c r="YX231" s="48"/>
      <c r="YY231" s="48"/>
      <c r="YZ231" s="48"/>
      <c r="ZA231" s="48"/>
      <c r="ZB231" s="48"/>
      <c r="ZC231" s="48"/>
      <c r="ZD231" s="48"/>
      <c r="ZE231" s="48"/>
      <c r="ZF231" s="48"/>
      <c r="ZG231" s="48"/>
      <c r="ZH231" s="48"/>
      <c r="ZI231" s="48"/>
      <c r="ZJ231" s="48"/>
      <c r="ZK231" s="48"/>
      <c r="ZL231" s="48"/>
      <c r="ZM231" s="48"/>
      <c r="ZN231" s="48"/>
      <c r="ZO231" s="48"/>
      <c r="ZP231" s="48"/>
      <c r="ZQ231" s="48"/>
      <c r="ZR231" s="48"/>
      <c r="ZS231" s="48"/>
      <c r="ZT231" s="48"/>
      <c r="ZU231" s="48"/>
      <c r="ZV231" s="48"/>
      <c r="ZW231" s="48"/>
      <c r="ZX231" s="48"/>
      <c r="ZY231" s="48"/>
      <c r="ZZ231" s="48"/>
      <c r="AAA231" s="48"/>
      <c r="AAB231" s="48"/>
      <c r="AAC231" s="48"/>
      <c r="AAD231" s="48"/>
      <c r="AAE231" s="48"/>
      <c r="AAF231" s="48"/>
      <c r="AAG231" s="48"/>
      <c r="AAH231" s="48"/>
      <c r="AAI231" s="48"/>
      <c r="AAJ231" s="48"/>
      <c r="AAK231" s="48"/>
      <c r="AAL231" s="48"/>
      <c r="AAM231" s="48"/>
      <c r="AAN231" s="48"/>
      <c r="AAO231" s="48"/>
      <c r="AAP231" s="48"/>
      <c r="AAQ231" s="48"/>
      <c r="AAR231" s="48"/>
      <c r="AAS231" s="48"/>
      <c r="AAT231" s="48"/>
      <c r="AAU231" s="48"/>
      <c r="AAV231" s="48"/>
      <c r="AAW231" s="48"/>
      <c r="AAX231" s="48"/>
      <c r="AAY231" s="48"/>
      <c r="AAZ231" s="48"/>
      <c r="ABA231" s="48"/>
      <c r="ABB231" s="48"/>
      <c r="ABC231" s="48"/>
      <c r="ABD231" s="48"/>
      <c r="ABE231" s="48"/>
      <c r="ABF231" s="48"/>
      <c r="ABG231" s="48"/>
      <c r="ABH231" s="48"/>
      <c r="ABI231" s="48"/>
      <c r="ABJ231" s="48"/>
      <c r="ABK231" s="48"/>
      <c r="ABL231" s="48"/>
      <c r="ABM231" s="48"/>
      <c r="ABN231" s="48"/>
      <c r="ABO231" s="48"/>
      <c r="ABP231" s="48"/>
      <c r="ABQ231" s="48"/>
      <c r="ABR231" s="48"/>
      <c r="ABS231" s="48"/>
      <c r="ABT231" s="48"/>
      <c r="ABU231" s="48"/>
      <c r="ABV231" s="48"/>
      <c r="ABW231" s="48"/>
      <c r="ABX231" s="48"/>
      <c r="ABY231" s="48"/>
      <c r="ABZ231" s="48"/>
      <c r="ACA231" s="48"/>
      <c r="ACB231" s="48"/>
      <c r="ACC231" s="48"/>
      <c r="ACD231" s="48"/>
      <c r="ACE231" s="48"/>
      <c r="ACF231" s="48"/>
      <c r="ACG231" s="48"/>
      <c r="ACH231" s="48"/>
      <c r="ACI231" s="48"/>
      <c r="ACJ231" s="48"/>
      <c r="ACK231" s="48"/>
      <c r="ACL231" s="48"/>
      <c r="ACM231" s="48"/>
      <c r="ACN231" s="48"/>
      <c r="ACO231" s="48"/>
      <c r="ACP231" s="48"/>
      <c r="ACQ231" s="48"/>
      <c r="ACR231" s="48"/>
      <c r="ACS231" s="48"/>
      <c r="ACT231" s="48"/>
      <c r="ACU231" s="48"/>
      <c r="ACV231" s="48"/>
      <c r="ACW231" s="48"/>
      <c r="ACX231" s="48"/>
      <c r="ACY231" s="48"/>
      <c r="ACZ231" s="48"/>
      <c r="ADA231" s="48"/>
      <c r="ADB231" s="48"/>
      <c r="ADC231" s="48"/>
      <c r="ADD231" s="48"/>
      <c r="ADE231" s="48"/>
      <c r="ADF231" s="48"/>
      <c r="ADG231" s="48"/>
      <c r="ADH231" s="48"/>
      <c r="ADI231" s="48"/>
      <c r="ADJ231" s="48"/>
      <c r="ADK231" s="48"/>
      <c r="ADL231" s="48"/>
      <c r="ADM231" s="48"/>
      <c r="ADN231" s="48"/>
      <c r="ADO231" s="48"/>
      <c r="ADP231" s="48"/>
      <c r="ADQ231" s="48"/>
      <c r="ADR231" s="48"/>
      <c r="ADS231" s="48"/>
      <c r="ADT231" s="48"/>
      <c r="ADU231" s="48"/>
      <c r="ADV231" s="48"/>
      <c r="ADW231" s="48"/>
      <c r="ADX231" s="48"/>
      <c r="ADY231" s="48"/>
      <c r="ADZ231" s="48"/>
      <c r="AEA231" s="48"/>
      <c r="AEB231" s="48"/>
      <c r="AEC231" s="48"/>
      <c r="AED231" s="48"/>
      <c r="AEE231" s="48"/>
      <c r="AEF231" s="48"/>
      <c r="AEG231" s="48"/>
      <c r="AEH231" s="48"/>
      <c r="AEI231" s="48"/>
      <c r="AEJ231" s="48"/>
      <c r="AEK231" s="48"/>
      <c r="AEL231" s="48"/>
      <c r="AEM231" s="48"/>
      <c r="AEN231" s="48"/>
      <c r="AEO231" s="48"/>
      <c r="AEP231" s="48"/>
      <c r="AEQ231" s="48"/>
      <c r="AER231" s="48"/>
      <c r="AES231" s="48"/>
      <c r="AET231" s="48"/>
      <c r="AEU231" s="48"/>
      <c r="AEV231" s="48"/>
      <c r="AEW231" s="48"/>
      <c r="AEX231" s="48"/>
      <c r="AEY231" s="48"/>
      <c r="AEZ231" s="48"/>
      <c r="AFA231" s="48"/>
      <c r="AFB231" s="48"/>
      <c r="AFC231" s="48"/>
      <c r="AFD231" s="48"/>
      <c r="AFE231" s="48"/>
      <c r="AFF231" s="48"/>
      <c r="AFG231" s="48"/>
      <c r="AFH231" s="48"/>
      <c r="AFI231" s="48"/>
      <c r="AFJ231" s="48"/>
      <c r="AFK231" s="48"/>
      <c r="AFL231" s="48"/>
      <c r="AFM231" s="48"/>
      <c r="AFN231" s="48"/>
      <c r="AFO231" s="48"/>
      <c r="AFP231" s="48"/>
      <c r="AFQ231" s="48"/>
      <c r="AFR231" s="48"/>
      <c r="AFS231" s="48"/>
      <c r="AFT231" s="48"/>
      <c r="AFU231" s="48"/>
      <c r="AFV231" s="48"/>
      <c r="AFW231" s="48"/>
      <c r="AFX231" s="48"/>
      <c r="AFY231" s="48"/>
      <c r="AFZ231" s="48"/>
      <c r="AGA231" s="48"/>
      <c r="AGB231" s="48"/>
      <c r="AGC231" s="48"/>
      <c r="AGD231" s="48"/>
      <c r="AGE231" s="48"/>
      <c r="AGF231" s="48"/>
      <c r="AGG231" s="48"/>
      <c r="AGH231" s="48"/>
      <c r="AGI231" s="48"/>
      <c r="AGJ231" s="48"/>
      <c r="AGK231" s="48"/>
      <c r="AGL231" s="48"/>
      <c r="AGM231" s="48"/>
      <c r="AGN231" s="48"/>
      <c r="AGO231" s="48"/>
      <c r="AGP231" s="48"/>
      <c r="AGQ231" s="48"/>
      <c r="AGR231" s="48"/>
      <c r="AGS231" s="48"/>
      <c r="AGT231" s="48"/>
      <c r="AGU231" s="48"/>
      <c r="AGV231" s="48"/>
      <c r="AGW231" s="48"/>
      <c r="AGX231" s="48"/>
      <c r="AGY231" s="48"/>
      <c r="AGZ231" s="48"/>
      <c r="AHA231" s="48"/>
      <c r="AHB231" s="48"/>
      <c r="AHC231" s="48"/>
      <c r="AHD231" s="48"/>
      <c r="AHE231" s="48"/>
      <c r="AHF231" s="48"/>
      <c r="AHG231" s="48"/>
      <c r="AHH231" s="48"/>
      <c r="AHI231" s="48"/>
      <c r="AHJ231" s="48"/>
      <c r="AHK231" s="48"/>
      <c r="AHL231" s="48"/>
      <c r="AHM231" s="48"/>
      <c r="AHN231" s="48"/>
      <c r="AHO231" s="48"/>
      <c r="AHP231" s="48"/>
      <c r="AHQ231" s="48"/>
      <c r="AHR231" s="48"/>
      <c r="AHS231" s="48"/>
      <c r="AHT231" s="48"/>
      <c r="AHU231" s="48"/>
      <c r="AHV231" s="48"/>
      <c r="AHW231" s="48"/>
      <c r="AHX231" s="48"/>
      <c r="AHY231" s="48"/>
      <c r="AHZ231" s="48"/>
      <c r="AIA231" s="48"/>
      <c r="AIB231" s="48"/>
      <c r="AIC231" s="48"/>
      <c r="AID231" s="48"/>
      <c r="AIE231" s="48"/>
      <c r="AIF231" s="48"/>
      <c r="AIG231" s="48"/>
      <c r="AIH231" s="48"/>
      <c r="AII231" s="48"/>
      <c r="AIJ231" s="48"/>
      <c r="AIK231" s="48"/>
      <c r="AIL231" s="48"/>
      <c r="AIM231" s="48"/>
      <c r="AIN231" s="48"/>
      <c r="AIO231" s="48"/>
      <c r="AIP231" s="48"/>
      <c r="AIQ231" s="48"/>
      <c r="AIR231" s="48"/>
      <c r="AIS231" s="48"/>
      <c r="AIT231" s="48"/>
      <c r="AIU231" s="48"/>
      <c r="AIV231" s="48"/>
      <c r="AIW231" s="48"/>
      <c r="AIX231" s="48"/>
      <c r="AIY231" s="48"/>
      <c r="AIZ231" s="48"/>
      <c r="AJA231" s="48"/>
      <c r="AJB231" s="48"/>
      <c r="AJC231" s="48"/>
      <c r="AJD231" s="48"/>
      <c r="AJE231" s="48"/>
      <c r="AJF231" s="48"/>
      <c r="AJG231" s="48"/>
      <c r="AJH231" s="48"/>
      <c r="AJI231" s="48"/>
      <c r="AJJ231" s="48"/>
      <c r="AJK231" s="48"/>
      <c r="AJL231" s="48"/>
      <c r="AJM231" s="48"/>
      <c r="AJN231" s="48"/>
      <c r="AJO231" s="48"/>
      <c r="AJP231" s="48"/>
      <c r="AJQ231" s="48"/>
      <c r="AJR231" s="48"/>
      <c r="AJS231" s="48"/>
      <c r="AJT231" s="48"/>
      <c r="AJU231" s="48"/>
      <c r="AJV231" s="48"/>
      <c r="AJW231" s="48"/>
      <c r="AJX231" s="48"/>
      <c r="AJY231" s="48"/>
      <c r="AJZ231" s="48"/>
      <c r="AKA231" s="48"/>
      <c r="AKB231" s="48"/>
      <c r="AKC231" s="48"/>
      <c r="AKD231" s="48"/>
      <c r="AKE231" s="48"/>
      <c r="AKF231" s="48"/>
      <c r="AKG231" s="48"/>
      <c r="AKH231" s="48"/>
      <c r="AKI231" s="48"/>
      <c r="AKJ231" s="48"/>
      <c r="AKK231" s="48"/>
      <c r="AKL231" s="48"/>
      <c r="AKM231" s="48"/>
      <c r="AKN231" s="48"/>
      <c r="AKO231" s="48"/>
      <c r="AKP231" s="48"/>
      <c r="AKQ231" s="48"/>
      <c r="AKR231" s="48"/>
      <c r="AKS231" s="48"/>
      <c r="AKT231" s="48"/>
      <c r="AKU231" s="48"/>
      <c r="AKV231" s="48"/>
      <c r="AKW231" s="48"/>
      <c r="AKX231" s="48"/>
      <c r="AKY231" s="48"/>
      <c r="AKZ231" s="48"/>
      <c r="ALA231" s="48"/>
      <c r="ALB231" s="48"/>
      <c r="ALC231" s="48"/>
      <c r="ALD231" s="48"/>
      <c r="ALE231" s="48"/>
      <c r="ALF231" s="48"/>
      <c r="ALG231" s="48"/>
      <c r="ALH231" s="48"/>
      <c r="ALI231" s="48"/>
      <c r="ALJ231" s="48"/>
      <c r="ALK231" s="48"/>
      <c r="ALL231" s="48"/>
      <c r="ALM231" s="48"/>
      <c r="ALN231" s="48"/>
      <c r="ALO231" s="48"/>
      <c r="ALP231" s="48"/>
      <c r="ALQ231" s="48"/>
      <c r="ALR231" s="48"/>
      <c r="ALS231" s="48"/>
      <c r="ALT231" s="48"/>
      <c r="ALU231" s="48"/>
      <c r="ALV231" s="48"/>
      <c r="ALW231" s="48"/>
      <c r="ALX231" s="48"/>
      <c r="ALY231" s="48"/>
      <c r="ALZ231" s="48"/>
      <c r="AMA231" s="48"/>
      <c r="AMB231" s="48"/>
      <c r="AMC231" s="48"/>
      <c r="AMD231" s="48"/>
      <c r="AME231" s="48"/>
      <c r="AMF231" s="48"/>
      <c r="AMG231" s="48"/>
      <c r="AMH231" s="48"/>
      <c r="AMI231" s="48"/>
      <c r="AMJ231" s="48"/>
      <c r="AMK231" s="48"/>
      <c r="AML231" s="48"/>
      <c r="AMM231" s="48"/>
      <c r="AMN231" s="48"/>
      <c r="AMO231" s="48"/>
      <c r="AMP231" s="48"/>
      <c r="AMQ231" s="48"/>
      <c r="AMR231" s="48"/>
      <c r="AMS231" s="48"/>
      <c r="AMT231" s="48"/>
      <c r="AMU231" s="48"/>
      <c r="AMV231" s="48"/>
      <c r="AMW231" s="48"/>
      <c r="AMX231" s="48"/>
      <c r="AMY231" s="48"/>
      <c r="AMZ231" s="48"/>
      <c r="ANA231" s="48"/>
      <c r="ANB231" s="48"/>
      <c r="ANC231" s="48"/>
      <c r="AND231" s="48"/>
      <c r="ANE231" s="48"/>
      <c r="ANF231" s="48"/>
      <c r="ANG231" s="48"/>
      <c r="ANH231" s="48"/>
      <c r="ANI231" s="48"/>
      <c r="ANJ231" s="48"/>
      <c r="ANK231" s="48"/>
      <c r="ANL231" s="48"/>
      <c r="ANM231" s="48"/>
      <c r="ANN231" s="48"/>
      <c r="ANO231" s="48"/>
      <c r="ANP231" s="48"/>
      <c r="ANQ231" s="48"/>
      <c r="ANR231" s="48"/>
      <c r="ANS231" s="48"/>
      <c r="ANT231" s="48"/>
      <c r="ANU231" s="48"/>
      <c r="ANV231" s="48"/>
      <c r="ANW231" s="48"/>
      <c r="ANX231" s="48"/>
      <c r="ANY231" s="48"/>
      <c r="ANZ231" s="48"/>
      <c r="AOA231" s="48"/>
      <c r="AOB231" s="48"/>
      <c r="AOC231" s="48"/>
      <c r="AOD231" s="48"/>
      <c r="AOE231" s="48"/>
      <c r="AOF231" s="48"/>
      <c r="AOG231" s="48"/>
      <c r="AOH231" s="48"/>
      <c r="AOI231" s="48"/>
      <c r="AOJ231" s="48"/>
      <c r="AOK231" s="48"/>
      <c r="AOL231" s="48"/>
      <c r="AOM231" s="48"/>
      <c r="AON231" s="48"/>
      <c r="AOO231" s="48"/>
      <c r="AOP231" s="48"/>
      <c r="AOQ231" s="48"/>
      <c r="AOR231" s="48"/>
      <c r="AOS231" s="48"/>
      <c r="AOT231" s="48"/>
      <c r="AOU231" s="48"/>
      <c r="AOV231" s="48"/>
      <c r="AOW231" s="48"/>
      <c r="AOX231" s="48"/>
      <c r="AOY231" s="48"/>
      <c r="AOZ231" s="48"/>
      <c r="APA231" s="48"/>
      <c r="APB231" s="48"/>
      <c r="APC231" s="48"/>
      <c r="APD231" s="48"/>
      <c r="APE231" s="48"/>
      <c r="APF231" s="48"/>
      <c r="APG231" s="48"/>
      <c r="APH231" s="48"/>
      <c r="API231" s="48"/>
      <c r="APJ231" s="48"/>
      <c r="APK231" s="48"/>
      <c r="APL231" s="48"/>
      <c r="APM231" s="48"/>
      <c r="APN231" s="48"/>
      <c r="APO231" s="48"/>
      <c r="APP231" s="48"/>
      <c r="APQ231" s="48"/>
      <c r="APR231" s="48"/>
      <c r="APS231" s="48"/>
      <c r="APT231" s="48"/>
      <c r="APU231" s="48"/>
      <c r="APV231" s="48"/>
      <c r="APW231" s="48"/>
      <c r="APX231" s="48"/>
      <c r="APY231" s="48"/>
      <c r="APZ231" s="48"/>
      <c r="AQA231" s="48"/>
      <c r="AQB231" s="48"/>
      <c r="AQC231" s="48"/>
      <c r="AQD231" s="48"/>
      <c r="AQE231" s="48"/>
      <c r="AQF231" s="48"/>
      <c r="AQG231" s="48"/>
      <c r="AQH231" s="48"/>
      <c r="AQI231" s="48"/>
      <c r="AQJ231" s="48"/>
      <c r="AQK231" s="48"/>
      <c r="AQL231" s="48"/>
      <c r="AQM231" s="48"/>
      <c r="AQN231" s="48"/>
      <c r="AQO231" s="48"/>
      <c r="AQP231" s="48"/>
      <c r="AQQ231" s="48"/>
      <c r="AQR231" s="48"/>
      <c r="AQS231" s="48"/>
      <c r="AQT231" s="48"/>
      <c r="AQU231" s="48"/>
      <c r="AQV231" s="48"/>
      <c r="AQW231" s="48"/>
      <c r="AQX231" s="48"/>
      <c r="AQY231" s="48"/>
      <c r="AQZ231" s="48"/>
      <c r="ARA231" s="48"/>
      <c r="ARB231" s="48"/>
      <c r="ARC231" s="48"/>
      <c r="ARD231" s="48"/>
      <c r="ARE231" s="48"/>
      <c r="ARF231" s="48"/>
      <c r="ARG231" s="48"/>
      <c r="ARH231" s="48"/>
      <c r="ARI231" s="48"/>
      <c r="ARJ231" s="48"/>
      <c r="ARK231" s="48"/>
      <c r="ARL231" s="48"/>
      <c r="ARM231" s="48"/>
      <c r="ARN231" s="48"/>
      <c r="ARO231" s="48"/>
      <c r="ARP231" s="48"/>
      <c r="ARQ231" s="48"/>
      <c r="ARR231" s="48"/>
      <c r="ARS231" s="48"/>
      <c r="ART231" s="48"/>
      <c r="ARU231" s="48"/>
      <c r="ARV231" s="48"/>
      <c r="ARW231" s="48"/>
      <c r="ARX231" s="48"/>
      <c r="ARY231" s="48"/>
      <c r="ARZ231" s="48"/>
      <c r="ASA231" s="48"/>
      <c r="ASB231" s="48"/>
      <c r="ASC231" s="48"/>
      <c r="ASD231" s="48"/>
      <c r="ASE231" s="48"/>
      <c r="ASF231" s="48"/>
      <c r="ASG231" s="48"/>
      <c r="ASH231" s="48"/>
      <c r="ASI231" s="48"/>
      <c r="ASJ231" s="48"/>
      <c r="ASK231" s="48"/>
      <c r="ASL231" s="48"/>
      <c r="ASM231" s="48"/>
      <c r="ASN231" s="48"/>
      <c r="ASO231" s="48"/>
      <c r="ASP231" s="48"/>
      <c r="ASQ231" s="48"/>
      <c r="ASR231" s="48"/>
      <c r="ASS231" s="48"/>
      <c r="AST231" s="48"/>
      <c r="ASU231" s="48"/>
      <c r="ASV231" s="48"/>
      <c r="ASW231" s="48"/>
      <c r="ASX231" s="48"/>
      <c r="ASY231" s="48"/>
      <c r="ASZ231" s="48"/>
      <c r="ATA231" s="48"/>
      <c r="ATB231" s="48"/>
      <c r="ATC231" s="48"/>
      <c r="ATD231" s="48"/>
      <c r="ATE231" s="48"/>
      <c r="ATF231" s="48"/>
      <c r="ATG231" s="48"/>
      <c r="ATH231" s="48"/>
      <c r="ATI231" s="48"/>
      <c r="ATJ231" s="48"/>
      <c r="ATK231" s="48"/>
      <c r="ATL231" s="48"/>
      <c r="ATM231" s="48"/>
      <c r="ATN231" s="48"/>
      <c r="ATO231" s="48"/>
      <c r="ATP231" s="48"/>
      <c r="ATQ231" s="48"/>
      <c r="ATR231" s="48"/>
      <c r="ATS231" s="48"/>
      <c r="ATT231" s="48"/>
      <c r="ATU231" s="48"/>
      <c r="ATV231" s="48"/>
      <c r="ATW231" s="48"/>
      <c r="ATX231" s="48"/>
      <c r="ATY231" s="48"/>
      <c r="ATZ231" s="48"/>
      <c r="AUA231" s="48"/>
      <c r="AUB231" s="48"/>
      <c r="AUC231" s="48"/>
      <c r="AUD231" s="48"/>
      <c r="AUE231" s="48"/>
      <c r="AUF231" s="48"/>
      <c r="AUG231" s="48"/>
      <c r="AUH231" s="48"/>
      <c r="AUI231" s="48"/>
      <c r="AUJ231" s="48"/>
      <c r="AUK231" s="48"/>
      <c r="AUL231" s="48"/>
      <c r="AUM231" s="48"/>
      <c r="AUN231" s="48"/>
      <c r="AUO231" s="48"/>
      <c r="AUP231" s="48"/>
      <c r="AUQ231" s="48"/>
      <c r="AUR231" s="48"/>
      <c r="AUS231" s="48"/>
      <c r="AUT231" s="48"/>
      <c r="AUU231" s="48"/>
      <c r="AUV231" s="48"/>
      <c r="AUW231" s="48"/>
      <c r="AUX231" s="48"/>
      <c r="AUY231" s="48"/>
      <c r="AUZ231" s="48"/>
      <c r="AVA231" s="48"/>
      <c r="AVB231" s="48"/>
      <c r="AVC231" s="48"/>
      <c r="AVD231" s="48"/>
      <c r="AVE231" s="48"/>
      <c r="AVF231" s="48"/>
      <c r="AVG231" s="48"/>
      <c r="AVH231" s="48"/>
      <c r="AVI231" s="48"/>
      <c r="AVJ231" s="48"/>
      <c r="AVK231" s="48"/>
      <c r="AVL231" s="48"/>
      <c r="AVM231" s="48"/>
      <c r="AVN231" s="48"/>
      <c r="AVO231" s="48"/>
      <c r="AVP231" s="48"/>
      <c r="AVQ231" s="48"/>
      <c r="AVR231" s="48"/>
      <c r="AVS231" s="48"/>
      <c r="AVT231" s="48"/>
      <c r="AVU231" s="48"/>
      <c r="AVV231" s="48"/>
      <c r="AVW231" s="48"/>
      <c r="AVX231" s="48"/>
      <c r="AVY231" s="48"/>
      <c r="AVZ231" s="48"/>
      <c r="AWA231" s="48"/>
      <c r="AWB231" s="48"/>
      <c r="AWC231" s="48"/>
      <c r="AWD231" s="48"/>
      <c r="AWE231" s="48"/>
      <c r="AWF231" s="48"/>
      <c r="AWG231" s="48"/>
      <c r="AWH231" s="48"/>
      <c r="AWI231" s="48"/>
      <c r="AWJ231" s="48"/>
      <c r="AWK231" s="48"/>
      <c r="AWL231" s="48"/>
      <c r="AWM231" s="48"/>
      <c r="AWN231" s="48"/>
      <c r="AWO231" s="48"/>
      <c r="AWP231" s="48"/>
      <c r="AWQ231" s="48"/>
      <c r="AWR231" s="48"/>
      <c r="AWS231" s="48"/>
      <c r="AWT231" s="48"/>
      <c r="AWU231" s="48"/>
      <c r="AWV231" s="48"/>
      <c r="AWW231" s="48"/>
      <c r="AWX231" s="48"/>
      <c r="AWY231" s="48"/>
      <c r="AWZ231" s="48"/>
      <c r="AXA231" s="48"/>
      <c r="AXB231" s="48"/>
      <c r="AXC231" s="48"/>
      <c r="AXD231" s="48"/>
      <c r="AXE231" s="48"/>
      <c r="AXF231" s="48"/>
      <c r="AXG231" s="48"/>
      <c r="AXH231" s="48"/>
      <c r="AXI231" s="48"/>
      <c r="AXJ231" s="48"/>
      <c r="AXK231" s="48"/>
      <c r="AXL231" s="48"/>
      <c r="AXM231" s="48"/>
      <c r="AXN231" s="48"/>
      <c r="AXO231" s="48"/>
      <c r="AXP231" s="48"/>
      <c r="AXQ231" s="48"/>
      <c r="AXR231" s="48"/>
      <c r="AXS231" s="48"/>
      <c r="AXT231" s="48"/>
      <c r="AXU231" s="48"/>
      <c r="AXV231" s="48"/>
      <c r="AXW231" s="48"/>
      <c r="AXX231" s="48"/>
      <c r="AXY231" s="48"/>
      <c r="AXZ231" s="48"/>
      <c r="AYA231" s="48"/>
      <c r="AYB231" s="48"/>
      <c r="AYC231" s="48"/>
      <c r="AYD231" s="48"/>
      <c r="AYE231" s="48"/>
      <c r="AYF231" s="48"/>
      <c r="AYG231" s="48"/>
      <c r="AYH231" s="48"/>
      <c r="AYI231" s="48"/>
      <c r="AYJ231" s="48"/>
      <c r="AYK231" s="48"/>
      <c r="AYL231" s="48"/>
      <c r="AYM231" s="48"/>
      <c r="AYN231" s="48"/>
      <c r="AYO231" s="48"/>
      <c r="AYP231" s="48"/>
      <c r="AYQ231" s="48"/>
      <c r="AYR231" s="48"/>
      <c r="AYS231" s="48"/>
      <c r="AYT231" s="48"/>
      <c r="AYU231" s="48"/>
      <c r="AYV231" s="48"/>
      <c r="AYW231" s="48"/>
      <c r="AYX231" s="48"/>
      <c r="AYY231" s="48"/>
      <c r="AYZ231" s="48"/>
      <c r="AZA231" s="48"/>
      <c r="AZB231" s="48"/>
      <c r="AZC231" s="48"/>
      <c r="AZD231" s="48"/>
      <c r="AZE231" s="48"/>
      <c r="AZF231" s="48"/>
      <c r="AZG231" s="48"/>
      <c r="AZH231" s="48"/>
      <c r="AZI231" s="48"/>
      <c r="AZJ231" s="48"/>
      <c r="AZK231" s="48"/>
      <c r="AZL231" s="48"/>
      <c r="AZM231" s="48"/>
      <c r="AZN231" s="48"/>
      <c r="AZO231" s="48"/>
      <c r="AZP231" s="48"/>
      <c r="AZQ231" s="48"/>
      <c r="AZR231" s="48"/>
      <c r="AZS231" s="48"/>
      <c r="AZT231" s="48"/>
      <c r="AZU231" s="48"/>
      <c r="AZV231" s="48"/>
      <c r="AZW231" s="48"/>
      <c r="AZX231" s="48"/>
      <c r="AZY231" s="48"/>
      <c r="AZZ231" s="48"/>
      <c r="BAA231" s="48"/>
      <c r="BAB231" s="48"/>
      <c r="BAC231" s="48"/>
      <c r="BAD231" s="48"/>
      <c r="BAE231" s="48"/>
      <c r="BAF231" s="48"/>
      <c r="BAG231" s="48"/>
      <c r="BAH231" s="48"/>
      <c r="BAI231" s="48"/>
      <c r="BAJ231" s="48"/>
      <c r="BAK231" s="48"/>
      <c r="BAL231" s="48"/>
      <c r="BAM231" s="48"/>
      <c r="BAN231" s="48"/>
      <c r="BAO231" s="48"/>
      <c r="BAP231" s="48"/>
      <c r="BAQ231" s="48"/>
      <c r="BAR231" s="48"/>
      <c r="BAS231" s="48"/>
      <c r="BAT231" s="48"/>
      <c r="BAU231" s="48"/>
      <c r="BAV231" s="48"/>
      <c r="BAW231" s="48"/>
      <c r="BAX231" s="48"/>
      <c r="BAY231" s="48"/>
      <c r="BAZ231" s="48"/>
      <c r="BBA231" s="48"/>
      <c r="BBB231" s="48"/>
      <c r="BBC231" s="48"/>
      <c r="BBD231" s="48"/>
      <c r="BBE231" s="48"/>
      <c r="BBF231" s="48"/>
      <c r="BBG231" s="48"/>
      <c r="BBH231" s="48"/>
      <c r="BBI231" s="48"/>
      <c r="BBJ231" s="48"/>
      <c r="BBK231" s="48"/>
      <c r="BBL231" s="48"/>
      <c r="BBM231" s="48"/>
      <c r="BBN231" s="48"/>
      <c r="BBO231" s="48"/>
      <c r="BBP231" s="48"/>
      <c r="BBQ231" s="48"/>
      <c r="BBR231" s="48"/>
      <c r="BBS231" s="48"/>
      <c r="BBT231" s="48"/>
      <c r="BBU231" s="48"/>
      <c r="BBV231" s="48"/>
      <c r="BBW231" s="48"/>
      <c r="BBX231" s="48"/>
      <c r="BBY231" s="48"/>
      <c r="BBZ231" s="48"/>
      <c r="BCA231" s="48"/>
      <c r="BCB231" s="48"/>
      <c r="BCC231" s="48"/>
      <c r="BCD231" s="48"/>
      <c r="BCE231" s="48"/>
      <c r="BCF231" s="48"/>
      <c r="BCG231" s="48"/>
      <c r="BCH231" s="48"/>
      <c r="BCI231" s="48"/>
      <c r="BCJ231" s="48"/>
      <c r="BCK231" s="48"/>
      <c r="BCL231" s="48"/>
      <c r="BCM231" s="48"/>
      <c r="BCN231" s="48"/>
      <c r="BCO231" s="48"/>
      <c r="BCP231" s="48"/>
      <c r="BCQ231" s="48"/>
      <c r="BCR231" s="48"/>
      <c r="BCS231" s="48"/>
      <c r="BCT231" s="48"/>
      <c r="BCU231" s="48"/>
      <c r="BCV231" s="48"/>
      <c r="BCW231" s="48"/>
      <c r="BCX231" s="48"/>
      <c r="BCY231" s="48"/>
      <c r="BCZ231" s="48"/>
      <c r="BDA231" s="48"/>
      <c r="BDB231" s="48"/>
      <c r="BDC231" s="48"/>
      <c r="BDD231" s="48"/>
      <c r="BDE231" s="48"/>
      <c r="BDF231" s="48"/>
      <c r="BDG231" s="48"/>
      <c r="BDH231" s="48"/>
      <c r="BDI231" s="48"/>
      <c r="BDJ231" s="48"/>
      <c r="BDK231" s="48"/>
      <c r="BDL231" s="48"/>
      <c r="BDM231" s="48"/>
      <c r="BDN231" s="48"/>
      <c r="BDO231" s="48"/>
      <c r="BDP231" s="48"/>
      <c r="BDQ231" s="48"/>
      <c r="BDR231" s="48"/>
      <c r="BDS231" s="48"/>
      <c r="BDT231" s="48"/>
      <c r="BDU231" s="48"/>
      <c r="BDV231" s="48"/>
      <c r="BDW231" s="48"/>
      <c r="BDX231" s="48"/>
      <c r="BDY231" s="48"/>
      <c r="BDZ231" s="48"/>
      <c r="BEA231" s="48"/>
      <c r="BEB231" s="48"/>
      <c r="BEC231" s="48"/>
      <c r="BED231" s="48"/>
      <c r="BEE231" s="48"/>
      <c r="BEF231" s="48"/>
      <c r="BEG231" s="48"/>
      <c r="BEH231" s="48"/>
      <c r="BEI231" s="48"/>
      <c r="BEJ231" s="48"/>
      <c r="BEK231" s="48"/>
      <c r="BEL231" s="48"/>
      <c r="BEM231" s="48"/>
      <c r="BEN231" s="48"/>
      <c r="BEO231" s="48"/>
      <c r="BEP231" s="48"/>
      <c r="BEQ231" s="48"/>
      <c r="BER231" s="48"/>
      <c r="BES231" s="48"/>
      <c r="BET231" s="48"/>
      <c r="BEU231" s="48"/>
      <c r="BEV231" s="48"/>
      <c r="BEW231" s="48"/>
      <c r="BEX231" s="48"/>
      <c r="BEY231" s="48"/>
      <c r="BEZ231" s="48"/>
      <c r="BFA231" s="48"/>
      <c r="BFB231" s="48"/>
      <c r="BFC231" s="48"/>
      <c r="BFD231" s="48"/>
      <c r="BFE231" s="48"/>
      <c r="BFF231" s="48"/>
      <c r="BFG231" s="48"/>
      <c r="BFH231" s="48"/>
      <c r="BFI231" s="48"/>
      <c r="BFJ231" s="48"/>
      <c r="BFK231" s="48"/>
      <c r="BFL231" s="48"/>
      <c r="BFM231" s="48"/>
      <c r="BFN231" s="48"/>
      <c r="BFO231" s="48"/>
      <c r="BFP231" s="48"/>
      <c r="BFQ231" s="48"/>
      <c r="BFR231" s="48"/>
      <c r="BFS231" s="48"/>
      <c r="BFT231" s="48"/>
      <c r="BFU231" s="48"/>
      <c r="BFV231" s="48"/>
      <c r="BFW231" s="48"/>
      <c r="BFX231" s="48"/>
      <c r="BFY231" s="48"/>
      <c r="BFZ231" s="48"/>
      <c r="BGA231" s="48"/>
      <c r="BGB231" s="48"/>
      <c r="BGC231" s="48"/>
      <c r="BGD231" s="48"/>
      <c r="BGE231" s="48"/>
      <c r="BGF231" s="48"/>
      <c r="BGG231" s="48"/>
      <c r="BGH231" s="48"/>
      <c r="BGI231" s="48"/>
      <c r="BGJ231" s="48"/>
      <c r="BGK231" s="48"/>
      <c r="BGL231" s="48"/>
      <c r="BGM231" s="48"/>
      <c r="BGN231" s="48"/>
      <c r="BGO231" s="48"/>
      <c r="BGP231" s="48"/>
      <c r="BGQ231" s="48"/>
      <c r="BGR231" s="48"/>
      <c r="BGS231" s="48"/>
      <c r="BGT231" s="48"/>
      <c r="BGU231" s="48"/>
      <c r="BGV231" s="48"/>
      <c r="BGW231" s="48"/>
      <c r="BGX231" s="48"/>
      <c r="BGY231" s="48"/>
      <c r="BGZ231" s="48"/>
      <c r="BHA231" s="48"/>
      <c r="BHB231" s="48"/>
      <c r="BHC231" s="48"/>
      <c r="BHD231" s="48"/>
      <c r="BHE231" s="48"/>
      <c r="BHF231" s="48"/>
      <c r="BHG231" s="48"/>
      <c r="BHH231" s="48"/>
      <c r="BHI231" s="48"/>
      <c r="BHJ231" s="48"/>
      <c r="BHK231" s="48"/>
      <c r="BHL231" s="48"/>
      <c r="BHM231" s="48"/>
      <c r="BHN231" s="48"/>
      <c r="BHO231" s="48"/>
      <c r="BHP231" s="48"/>
      <c r="BHQ231" s="48"/>
      <c r="BHR231" s="48"/>
      <c r="BHS231" s="48"/>
      <c r="BHT231" s="48"/>
      <c r="BHU231" s="48"/>
      <c r="BHV231" s="48"/>
      <c r="BHW231" s="48"/>
      <c r="BHX231" s="48"/>
      <c r="BHY231" s="48"/>
      <c r="BHZ231" s="48"/>
      <c r="BIA231" s="48"/>
      <c r="BIB231" s="48"/>
      <c r="BIC231" s="48"/>
      <c r="BID231" s="48"/>
      <c r="BIE231" s="48"/>
      <c r="BIF231" s="48"/>
      <c r="BIG231" s="48"/>
      <c r="BIH231" s="48"/>
      <c r="BII231" s="48"/>
      <c r="BIJ231" s="48"/>
      <c r="BIK231" s="48"/>
      <c r="BIL231" s="48"/>
      <c r="BIM231" s="48"/>
      <c r="BIN231" s="48"/>
      <c r="BIO231" s="48"/>
      <c r="BIP231" s="48"/>
      <c r="BIQ231" s="48"/>
      <c r="BIR231" s="48"/>
      <c r="BIS231" s="48"/>
      <c r="BIT231" s="48"/>
      <c r="BIU231" s="48"/>
      <c r="BIV231" s="48"/>
      <c r="BIW231" s="48"/>
      <c r="BIX231" s="48"/>
      <c r="BIY231" s="48"/>
      <c r="BIZ231" s="48"/>
      <c r="BJA231" s="48"/>
      <c r="BJB231" s="48"/>
      <c r="BJC231" s="48"/>
      <c r="BJD231" s="48"/>
      <c r="BJE231" s="48"/>
      <c r="BJF231" s="48"/>
      <c r="BJG231" s="48"/>
      <c r="BJH231" s="48"/>
      <c r="BJI231" s="48"/>
      <c r="BJJ231" s="48"/>
      <c r="BJK231" s="48"/>
      <c r="BJL231" s="48"/>
      <c r="BJM231" s="48"/>
      <c r="BJN231" s="48"/>
      <c r="BJO231" s="48"/>
      <c r="BJP231" s="48"/>
      <c r="BJQ231" s="48"/>
      <c r="BJR231" s="48"/>
      <c r="BJS231" s="48"/>
      <c r="BJT231" s="48"/>
      <c r="BJU231" s="48"/>
      <c r="BJV231" s="48"/>
      <c r="BJW231" s="48"/>
      <c r="BJX231" s="48"/>
      <c r="BJY231" s="48"/>
      <c r="BJZ231" s="48"/>
      <c r="BKA231" s="48"/>
      <c r="BKB231" s="48"/>
      <c r="BKC231" s="48"/>
      <c r="BKD231" s="48"/>
      <c r="BKE231" s="48"/>
      <c r="BKF231" s="48"/>
      <c r="BKG231" s="48"/>
      <c r="BKH231" s="48"/>
      <c r="BKI231" s="48"/>
      <c r="BKJ231" s="48"/>
      <c r="BKK231" s="48"/>
      <c r="BKL231" s="48"/>
      <c r="BKM231" s="48"/>
      <c r="BKN231" s="48"/>
      <c r="BKO231" s="48"/>
      <c r="BKP231" s="48"/>
      <c r="BKQ231" s="48"/>
      <c r="BKR231" s="48"/>
      <c r="BKS231" s="48"/>
      <c r="BKT231" s="48"/>
      <c r="BKU231" s="48"/>
      <c r="BKV231" s="48"/>
      <c r="BKW231" s="48"/>
      <c r="BKX231" s="48"/>
      <c r="BKY231" s="48"/>
      <c r="BKZ231" s="48"/>
      <c r="BLA231" s="48"/>
      <c r="BLB231" s="48"/>
      <c r="BLC231" s="48"/>
      <c r="BLD231" s="48"/>
      <c r="BLE231" s="48"/>
      <c r="BLF231" s="48"/>
      <c r="BLG231" s="48"/>
      <c r="BLH231" s="48"/>
      <c r="BLI231" s="48"/>
      <c r="BLJ231" s="48"/>
      <c r="BLK231" s="48"/>
      <c r="BLL231" s="48"/>
      <c r="BLM231" s="48"/>
      <c r="BLN231" s="48"/>
      <c r="BLO231" s="48"/>
      <c r="BLP231" s="48"/>
      <c r="BLQ231" s="48"/>
      <c r="BLR231" s="48"/>
      <c r="BLS231" s="48"/>
      <c r="BLT231" s="48"/>
      <c r="BLU231" s="48"/>
      <c r="BLV231" s="48"/>
      <c r="BLW231" s="48"/>
      <c r="BLX231" s="48"/>
      <c r="BLY231" s="48"/>
      <c r="BLZ231" s="48"/>
      <c r="BMA231" s="48"/>
      <c r="BMB231" s="48"/>
      <c r="BMC231" s="48"/>
      <c r="BMD231" s="48"/>
      <c r="BME231" s="48"/>
      <c r="BMF231" s="48"/>
      <c r="BMG231" s="48"/>
      <c r="BMH231" s="48"/>
      <c r="BMI231" s="48"/>
      <c r="BMJ231" s="48"/>
      <c r="BMK231" s="48"/>
      <c r="BML231" s="48"/>
      <c r="BMM231" s="48"/>
      <c r="BMN231" s="48"/>
      <c r="BMO231" s="48"/>
      <c r="BMP231" s="48"/>
      <c r="BMQ231" s="48"/>
      <c r="BMR231" s="48"/>
      <c r="BMS231" s="48"/>
      <c r="BMT231" s="48"/>
      <c r="BMU231" s="48"/>
      <c r="BMV231" s="48"/>
      <c r="BMW231" s="48"/>
      <c r="BMX231" s="48"/>
      <c r="BMY231" s="48"/>
      <c r="BMZ231" s="48"/>
      <c r="BNA231" s="48"/>
      <c r="BNB231" s="48"/>
      <c r="BNC231" s="48"/>
      <c r="BND231" s="48"/>
      <c r="BNE231" s="48"/>
      <c r="BNF231" s="48"/>
      <c r="BNG231" s="48"/>
      <c r="BNH231" s="48"/>
      <c r="BNI231" s="48"/>
      <c r="BNJ231" s="48"/>
      <c r="BNK231" s="48"/>
      <c r="BNL231" s="48"/>
      <c r="BNM231" s="48"/>
      <c r="BNN231" s="48"/>
      <c r="BNO231" s="48"/>
      <c r="BNP231" s="48"/>
      <c r="BNQ231" s="48"/>
      <c r="BNR231" s="48"/>
      <c r="BNS231" s="48"/>
      <c r="BNT231" s="48"/>
      <c r="BNU231" s="48"/>
      <c r="BNV231" s="48"/>
      <c r="BNW231" s="48"/>
      <c r="BNX231" s="48"/>
      <c r="BNY231" s="48"/>
      <c r="BNZ231" s="48"/>
      <c r="BOA231" s="48"/>
      <c r="BOB231" s="48"/>
      <c r="BOC231" s="48"/>
      <c r="BOD231" s="48"/>
      <c r="BOE231" s="48"/>
      <c r="BOF231" s="48"/>
      <c r="BOG231" s="48"/>
      <c r="BOH231" s="48"/>
      <c r="BOI231" s="48"/>
      <c r="BOJ231" s="48"/>
      <c r="BOK231" s="48"/>
      <c r="BOL231" s="48"/>
      <c r="BOM231" s="48"/>
      <c r="BON231" s="48"/>
      <c r="BOO231" s="48"/>
      <c r="BOP231" s="48"/>
      <c r="BOQ231" s="48"/>
      <c r="BOR231" s="48"/>
      <c r="BOS231" s="48"/>
      <c r="BOT231" s="48"/>
      <c r="BOU231" s="48"/>
      <c r="BOV231" s="48"/>
      <c r="BOW231" s="48"/>
      <c r="BOX231" s="48"/>
      <c r="BOY231" s="48"/>
      <c r="BOZ231" s="48"/>
      <c r="BPA231" s="48"/>
      <c r="BPB231" s="48"/>
      <c r="BPC231" s="48"/>
      <c r="BPD231" s="48"/>
      <c r="BPE231" s="48"/>
      <c r="BPF231" s="48"/>
      <c r="BPG231" s="48"/>
      <c r="BPH231" s="48"/>
      <c r="BPI231" s="48"/>
      <c r="BPJ231" s="48"/>
      <c r="BPK231" s="48"/>
      <c r="BPL231" s="48"/>
      <c r="BPM231" s="48"/>
      <c r="BPN231" s="48"/>
      <c r="BPO231" s="48"/>
      <c r="BPP231" s="48"/>
      <c r="BPQ231" s="48"/>
      <c r="BPR231" s="48"/>
      <c r="BPS231" s="48"/>
      <c r="BPT231" s="48"/>
      <c r="BPU231" s="48"/>
      <c r="BPV231" s="48"/>
      <c r="BPW231" s="48"/>
      <c r="BPX231" s="48"/>
      <c r="BPY231" s="48"/>
      <c r="BPZ231" s="48"/>
      <c r="BQA231" s="48"/>
      <c r="BQB231" s="48"/>
      <c r="BQC231" s="48"/>
      <c r="BQD231" s="48"/>
      <c r="BQE231" s="48"/>
      <c r="BQF231" s="48"/>
      <c r="BQG231" s="48"/>
      <c r="BQH231" s="48"/>
      <c r="BQI231" s="48"/>
      <c r="BQJ231" s="48"/>
      <c r="BQK231" s="48"/>
      <c r="BQL231" s="48"/>
      <c r="BQM231" s="48"/>
      <c r="BQN231" s="48"/>
      <c r="BQO231" s="48"/>
      <c r="BQP231" s="48"/>
      <c r="BQQ231" s="48"/>
      <c r="BQR231" s="48"/>
      <c r="BQS231" s="48"/>
      <c r="BQT231" s="48"/>
      <c r="BQU231" s="48"/>
      <c r="BQV231" s="48"/>
      <c r="BQW231" s="48"/>
      <c r="BQX231" s="48"/>
      <c r="BQY231" s="48"/>
      <c r="BQZ231" s="48"/>
      <c r="BRA231" s="48"/>
      <c r="BRB231" s="48"/>
      <c r="BRC231" s="48"/>
      <c r="BRD231" s="48"/>
      <c r="BRE231" s="48"/>
      <c r="BRF231" s="48"/>
      <c r="BRG231" s="48"/>
      <c r="BRH231" s="48"/>
      <c r="BRI231" s="48"/>
      <c r="BRJ231" s="48"/>
      <c r="BRK231" s="48"/>
      <c r="BRL231" s="48"/>
      <c r="BRM231" s="48"/>
      <c r="BRN231" s="48"/>
      <c r="BRO231" s="48"/>
      <c r="BRP231" s="48"/>
      <c r="BRQ231" s="48"/>
      <c r="BRR231" s="48"/>
      <c r="BRS231" s="48"/>
      <c r="BRT231" s="48"/>
      <c r="BRU231" s="48"/>
      <c r="BRV231" s="48"/>
      <c r="BRW231" s="48"/>
      <c r="BRX231" s="48"/>
      <c r="BRY231" s="48"/>
      <c r="BRZ231" s="48"/>
      <c r="BSA231" s="48"/>
      <c r="BSB231" s="48"/>
      <c r="BSC231" s="48"/>
      <c r="BSD231" s="48"/>
      <c r="BSE231" s="48"/>
      <c r="BSF231" s="48"/>
      <c r="BSG231" s="48"/>
      <c r="BSH231" s="48"/>
      <c r="BSI231" s="48"/>
      <c r="BSJ231" s="48"/>
      <c r="BSK231" s="48"/>
      <c r="BSL231" s="48"/>
      <c r="BSM231" s="48"/>
      <c r="BSN231" s="48"/>
      <c r="BSO231" s="48"/>
      <c r="BSP231" s="48"/>
      <c r="BSQ231" s="48"/>
      <c r="BSR231" s="48"/>
      <c r="BSS231" s="48"/>
      <c r="BST231" s="48"/>
      <c r="BSU231" s="48"/>
      <c r="BSV231" s="48"/>
      <c r="BSW231" s="48"/>
      <c r="BSX231" s="48"/>
      <c r="BSY231" s="48"/>
      <c r="BSZ231" s="48"/>
      <c r="BTA231" s="48"/>
      <c r="BTB231" s="48"/>
      <c r="BTC231" s="48"/>
      <c r="BTD231" s="48"/>
      <c r="BTE231" s="48"/>
      <c r="BTF231" s="48"/>
      <c r="BTG231" s="48"/>
      <c r="BTH231" s="48"/>
      <c r="BTI231" s="48"/>
      <c r="BTJ231" s="48"/>
      <c r="BTK231" s="48"/>
      <c r="BTL231" s="48"/>
      <c r="BTM231" s="48"/>
      <c r="BTN231" s="48"/>
      <c r="BTO231" s="48"/>
      <c r="BTP231" s="48"/>
      <c r="BTQ231" s="48"/>
      <c r="BTR231" s="48"/>
      <c r="BTS231" s="48"/>
      <c r="BTT231" s="48"/>
      <c r="BTU231" s="48"/>
      <c r="BTV231" s="48"/>
      <c r="BTW231" s="48"/>
      <c r="BTX231" s="48"/>
      <c r="BTY231" s="48"/>
      <c r="BTZ231" s="48"/>
      <c r="BUA231" s="48"/>
      <c r="BUB231" s="48"/>
      <c r="BUC231" s="48"/>
      <c r="BUD231" s="48"/>
      <c r="BUE231" s="48"/>
      <c r="BUF231" s="48"/>
      <c r="BUG231" s="48"/>
      <c r="BUH231" s="48"/>
      <c r="BUI231" s="48"/>
      <c r="BUJ231" s="48"/>
      <c r="BUK231" s="48"/>
      <c r="BUL231" s="48"/>
      <c r="BUM231" s="48"/>
      <c r="BUN231" s="48"/>
      <c r="BUO231" s="48"/>
      <c r="BUP231" s="48"/>
      <c r="BUQ231" s="48"/>
      <c r="BUR231" s="48"/>
      <c r="BUS231" s="48"/>
      <c r="BUT231" s="48"/>
      <c r="BUU231" s="48"/>
      <c r="BUV231" s="48"/>
      <c r="BUW231" s="48"/>
      <c r="BUX231" s="48"/>
      <c r="BUY231" s="48"/>
      <c r="BUZ231" s="48"/>
      <c r="BVA231" s="48"/>
      <c r="BVB231" s="48"/>
      <c r="BVC231" s="48"/>
      <c r="BVD231" s="48"/>
      <c r="BVE231" s="48"/>
      <c r="BVF231" s="48"/>
      <c r="BVG231" s="48"/>
      <c r="BVH231" s="48"/>
      <c r="BVI231" s="48"/>
      <c r="BVJ231" s="48"/>
      <c r="BVK231" s="48"/>
      <c r="BVL231" s="48"/>
      <c r="BVM231" s="48"/>
      <c r="BVN231" s="48"/>
      <c r="BVO231" s="48"/>
      <c r="BVP231" s="48"/>
      <c r="BVQ231" s="48"/>
      <c r="BVR231" s="48"/>
      <c r="BVS231" s="48"/>
      <c r="BVT231" s="48"/>
      <c r="BVU231" s="48"/>
      <c r="BVV231" s="48"/>
      <c r="BVW231" s="48"/>
      <c r="BVX231" s="48"/>
      <c r="BVY231" s="48"/>
      <c r="BVZ231" s="48"/>
      <c r="BWA231" s="48"/>
      <c r="BWB231" s="48"/>
      <c r="BWC231" s="48"/>
      <c r="BWD231" s="48"/>
      <c r="BWE231" s="48"/>
      <c r="BWF231" s="48"/>
      <c r="BWG231" s="48"/>
      <c r="BWH231" s="48"/>
      <c r="BWI231" s="48"/>
      <c r="BWJ231" s="48"/>
      <c r="BWK231" s="48"/>
      <c r="BWL231" s="48"/>
      <c r="BWM231" s="48"/>
      <c r="BWN231" s="48"/>
      <c r="BWO231" s="48"/>
      <c r="BWP231" s="48"/>
      <c r="BWQ231" s="48"/>
      <c r="BWR231" s="48"/>
      <c r="BWS231" s="48"/>
      <c r="BWT231" s="48"/>
      <c r="BWU231" s="48"/>
      <c r="BWV231" s="48"/>
      <c r="BWW231" s="48"/>
      <c r="BWX231" s="48"/>
      <c r="BWY231" s="48"/>
      <c r="BWZ231" s="48"/>
      <c r="BXA231" s="48"/>
      <c r="BXB231" s="48"/>
      <c r="BXC231" s="48"/>
      <c r="BXD231" s="48"/>
      <c r="BXE231" s="48"/>
      <c r="BXF231" s="48"/>
      <c r="BXG231" s="48"/>
      <c r="BXH231" s="48"/>
      <c r="BXI231" s="48"/>
      <c r="BXJ231" s="48"/>
      <c r="BXK231" s="48"/>
      <c r="BXL231" s="48"/>
      <c r="BXM231" s="48"/>
      <c r="BXN231" s="48"/>
      <c r="BXO231" s="48"/>
      <c r="BXP231" s="48"/>
      <c r="BXQ231" s="48"/>
      <c r="BXR231" s="48"/>
      <c r="BXS231" s="48"/>
      <c r="BXT231" s="48"/>
      <c r="BXU231" s="48"/>
      <c r="BXV231" s="48"/>
      <c r="BXW231" s="48"/>
      <c r="BXX231" s="48"/>
      <c r="BXY231" s="48"/>
      <c r="BXZ231" s="48"/>
      <c r="BYA231" s="48"/>
      <c r="BYB231" s="48"/>
      <c r="BYC231" s="48"/>
      <c r="BYD231" s="48"/>
      <c r="BYE231" s="48"/>
      <c r="BYF231" s="48"/>
      <c r="BYG231" s="48"/>
      <c r="BYH231" s="48"/>
      <c r="BYI231" s="48"/>
      <c r="BYJ231" s="48"/>
      <c r="BYK231" s="48"/>
      <c r="BYL231" s="48"/>
      <c r="BYM231" s="48"/>
      <c r="BYN231" s="48"/>
      <c r="BYO231" s="48"/>
      <c r="BYP231" s="48"/>
      <c r="BYQ231" s="48"/>
      <c r="BYR231" s="48"/>
      <c r="BYS231" s="48"/>
      <c r="BYT231" s="48"/>
      <c r="BYU231" s="48"/>
      <c r="BYV231" s="48"/>
      <c r="BYW231" s="48"/>
      <c r="BYX231" s="48"/>
      <c r="BYY231" s="48"/>
      <c r="BYZ231" s="48"/>
      <c r="BZA231" s="48"/>
      <c r="BZB231" s="48"/>
      <c r="BZC231" s="48"/>
      <c r="BZD231" s="48"/>
      <c r="BZE231" s="48"/>
      <c r="BZF231" s="48"/>
      <c r="BZG231" s="48"/>
      <c r="BZH231" s="48"/>
      <c r="BZI231" s="48"/>
      <c r="BZJ231" s="48"/>
      <c r="BZK231" s="48"/>
      <c r="BZL231" s="48"/>
      <c r="BZM231" s="48"/>
      <c r="BZN231" s="48"/>
      <c r="BZO231" s="48"/>
      <c r="BZP231" s="48"/>
      <c r="BZQ231" s="48"/>
      <c r="BZR231" s="48"/>
      <c r="BZS231" s="48"/>
      <c r="BZT231" s="48"/>
      <c r="BZU231" s="48"/>
      <c r="BZV231" s="48"/>
      <c r="BZW231" s="48"/>
      <c r="BZX231" s="48"/>
      <c r="BZY231" s="48"/>
      <c r="BZZ231" s="48"/>
      <c r="CAA231" s="48"/>
      <c r="CAB231" s="48"/>
      <c r="CAC231" s="48"/>
      <c r="CAD231" s="48"/>
      <c r="CAE231" s="48"/>
      <c r="CAF231" s="48"/>
      <c r="CAG231" s="48"/>
      <c r="CAH231" s="48"/>
      <c r="CAI231" s="48"/>
      <c r="CAJ231" s="48"/>
      <c r="CAK231" s="48"/>
      <c r="CAL231" s="48"/>
      <c r="CAM231" s="48"/>
      <c r="CAN231" s="48"/>
      <c r="CAO231" s="48"/>
      <c r="CAP231" s="48"/>
      <c r="CAQ231" s="48"/>
      <c r="CAR231" s="48"/>
      <c r="CAS231" s="48"/>
      <c r="CAT231" s="48"/>
      <c r="CAU231" s="48"/>
      <c r="CAV231" s="48"/>
      <c r="CAW231" s="48"/>
      <c r="CAX231" s="48"/>
      <c r="CAY231" s="48"/>
      <c r="CAZ231" s="48"/>
      <c r="CBA231" s="48"/>
      <c r="CBB231" s="48"/>
      <c r="CBC231" s="48"/>
      <c r="CBD231" s="48"/>
      <c r="CBE231" s="48"/>
      <c r="CBF231" s="48"/>
      <c r="CBG231" s="48"/>
      <c r="CBH231" s="48"/>
      <c r="CBI231" s="48"/>
      <c r="CBJ231" s="48"/>
      <c r="CBK231" s="48"/>
      <c r="CBL231" s="48"/>
      <c r="CBM231" s="48"/>
      <c r="CBN231" s="48"/>
      <c r="CBO231" s="48"/>
      <c r="CBP231" s="48"/>
      <c r="CBQ231" s="48"/>
      <c r="CBR231" s="48"/>
      <c r="CBS231" s="48"/>
      <c r="CBT231" s="48"/>
      <c r="CBU231" s="48"/>
      <c r="CBV231" s="48"/>
      <c r="CBW231" s="48"/>
      <c r="CBX231" s="48"/>
      <c r="CBY231" s="48"/>
      <c r="CBZ231" s="48"/>
      <c r="CCA231" s="48"/>
      <c r="CCB231" s="48"/>
      <c r="CCC231" s="48"/>
      <c r="CCD231" s="48"/>
      <c r="CCE231" s="48"/>
      <c r="CCF231" s="48"/>
      <c r="CCG231" s="48"/>
      <c r="CCH231" s="48"/>
      <c r="CCI231" s="48"/>
      <c r="CCJ231" s="48"/>
      <c r="CCK231" s="48"/>
      <c r="CCL231" s="48"/>
      <c r="CCM231" s="48"/>
      <c r="CCN231" s="48"/>
      <c r="CCO231" s="48"/>
      <c r="CCP231" s="48"/>
      <c r="CCQ231" s="48"/>
      <c r="CCR231" s="48"/>
      <c r="CCS231" s="48"/>
      <c r="CCT231" s="48"/>
      <c r="CCU231" s="48"/>
      <c r="CCV231" s="48"/>
      <c r="CCW231" s="48"/>
      <c r="CCX231" s="48"/>
      <c r="CCY231" s="48"/>
      <c r="CCZ231" s="48"/>
      <c r="CDA231" s="48"/>
      <c r="CDB231" s="48"/>
      <c r="CDC231" s="48"/>
      <c r="CDD231" s="48"/>
      <c r="CDE231" s="48"/>
      <c r="CDF231" s="48"/>
      <c r="CDG231" s="48"/>
      <c r="CDH231" s="48"/>
      <c r="CDI231" s="48"/>
      <c r="CDJ231" s="48"/>
      <c r="CDK231" s="48"/>
      <c r="CDL231" s="48"/>
      <c r="CDM231" s="48"/>
      <c r="CDN231" s="48"/>
      <c r="CDO231" s="48"/>
      <c r="CDP231" s="48"/>
      <c r="CDQ231" s="48"/>
      <c r="CDR231" s="48"/>
      <c r="CDS231" s="48"/>
      <c r="CDT231" s="48"/>
      <c r="CDU231" s="48"/>
      <c r="CDV231" s="48"/>
      <c r="CDW231" s="48"/>
      <c r="CDX231" s="48"/>
      <c r="CDY231" s="48"/>
      <c r="CDZ231" s="48"/>
      <c r="CEA231" s="48"/>
      <c r="CEB231" s="48"/>
      <c r="CEC231" s="48"/>
      <c r="CED231" s="48"/>
      <c r="CEE231" s="48"/>
      <c r="CEF231" s="48"/>
      <c r="CEG231" s="48"/>
      <c r="CEH231" s="48"/>
      <c r="CEI231" s="48"/>
      <c r="CEJ231" s="48"/>
      <c r="CEK231" s="48"/>
      <c r="CEL231" s="48"/>
      <c r="CEM231" s="48"/>
      <c r="CEN231" s="48"/>
      <c r="CEO231" s="48"/>
      <c r="CEP231" s="48"/>
      <c r="CEQ231" s="48"/>
      <c r="CER231" s="48"/>
      <c r="CES231" s="48"/>
      <c r="CET231" s="48"/>
      <c r="CEU231" s="48"/>
      <c r="CEV231" s="48"/>
      <c r="CEW231" s="48"/>
      <c r="CEX231" s="48"/>
      <c r="CEY231" s="48"/>
      <c r="CEZ231" s="48"/>
      <c r="CFA231" s="48"/>
      <c r="CFB231" s="48"/>
      <c r="CFC231" s="48"/>
      <c r="CFD231" s="48"/>
      <c r="CFE231" s="48"/>
      <c r="CFF231" s="48"/>
      <c r="CFG231" s="48"/>
      <c r="CFH231" s="48"/>
      <c r="CFI231" s="48"/>
      <c r="CFJ231" s="48"/>
      <c r="CFK231" s="48"/>
      <c r="CFL231" s="48"/>
      <c r="CFM231" s="48"/>
      <c r="CFN231" s="48"/>
      <c r="CFO231" s="48"/>
      <c r="CFP231" s="48"/>
      <c r="CFQ231" s="48"/>
      <c r="CFR231" s="48"/>
      <c r="CFS231" s="48"/>
      <c r="CFT231" s="48"/>
      <c r="CFU231" s="48"/>
      <c r="CFV231" s="48"/>
      <c r="CFW231" s="48"/>
      <c r="CFX231" s="48"/>
      <c r="CFY231" s="48"/>
      <c r="CFZ231" s="48"/>
      <c r="CGA231" s="48"/>
      <c r="CGB231" s="48"/>
      <c r="CGC231" s="48"/>
      <c r="CGD231" s="48"/>
      <c r="CGE231" s="48"/>
      <c r="CGF231" s="48"/>
      <c r="CGG231" s="48"/>
      <c r="CGH231" s="48"/>
      <c r="CGI231" s="48"/>
      <c r="CGJ231" s="48"/>
      <c r="CGK231" s="48"/>
      <c r="CGL231" s="48"/>
      <c r="CGM231" s="48"/>
      <c r="CGN231" s="48"/>
      <c r="CGO231" s="48"/>
      <c r="CGP231" s="48"/>
      <c r="CGQ231" s="48"/>
      <c r="CGR231" s="48"/>
      <c r="CGS231" s="48"/>
      <c r="CGT231" s="48"/>
      <c r="CGU231" s="48"/>
      <c r="CGV231" s="48"/>
      <c r="CGW231" s="48"/>
      <c r="CGX231" s="48"/>
      <c r="CGY231" s="48"/>
      <c r="CGZ231" s="48"/>
      <c r="CHA231" s="48"/>
      <c r="CHB231" s="48"/>
      <c r="CHC231" s="48"/>
      <c r="CHD231" s="48"/>
      <c r="CHE231" s="48"/>
      <c r="CHF231" s="48"/>
      <c r="CHG231" s="48"/>
      <c r="CHH231" s="48"/>
      <c r="CHI231" s="48"/>
      <c r="CHJ231" s="48"/>
      <c r="CHK231" s="48"/>
      <c r="CHL231" s="48"/>
      <c r="CHM231" s="48"/>
      <c r="CHN231" s="48"/>
      <c r="CHO231" s="48"/>
      <c r="CHP231" s="48"/>
      <c r="CHQ231" s="48"/>
      <c r="CHR231" s="48"/>
      <c r="CHS231" s="48"/>
      <c r="CHT231" s="48"/>
      <c r="CHU231" s="48"/>
      <c r="CHV231" s="48"/>
      <c r="CHW231" s="48"/>
      <c r="CHX231" s="48"/>
      <c r="CHY231" s="48"/>
      <c r="CHZ231" s="48"/>
      <c r="CIA231" s="48"/>
      <c r="CIB231" s="48"/>
      <c r="CIC231" s="48"/>
      <c r="CID231" s="48"/>
      <c r="CIE231" s="48"/>
      <c r="CIF231" s="48"/>
      <c r="CIG231" s="48"/>
      <c r="CIH231" s="48"/>
      <c r="CII231" s="48"/>
      <c r="CIJ231" s="48"/>
      <c r="CIK231" s="48"/>
      <c r="CIL231" s="48"/>
      <c r="CIM231" s="48"/>
      <c r="CIN231" s="48"/>
      <c r="CIO231" s="48"/>
      <c r="CIP231" s="48"/>
      <c r="CIQ231" s="48"/>
      <c r="CIR231" s="48"/>
      <c r="CIS231" s="48"/>
      <c r="CIT231" s="48"/>
      <c r="CIU231" s="48"/>
      <c r="CIV231" s="48"/>
      <c r="CIW231" s="48"/>
      <c r="CIX231" s="48"/>
      <c r="CIY231" s="48"/>
      <c r="CIZ231" s="48"/>
      <c r="CJA231" s="48"/>
      <c r="CJB231" s="48"/>
      <c r="CJC231" s="48"/>
      <c r="CJD231" s="48"/>
      <c r="CJE231" s="48"/>
      <c r="CJF231" s="48"/>
      <c r="CJG231" s="48"/>
      <c r="CJH231" s="48"/>
      <c r="CJI231" s="48"/>
      <c r="CJJ231" s="48"/>
      <c r="CJK231" s="48"/>
      <c r="CJL231" s="48"/>
      <c r="CJM231" s="48"/>
      <c r="CJN231" s="48"/>
      <c r="CJO231" s="48"/>
      <c r="CJP231" s="48"/>
      <c r="CJQ231" s="48"/>
      <c r="CJR231" s="48"/>
      <c r="CJS231" s="48"/>
      <c r="CJT231" s="48"/>
      <c r="CJU231" s="48"/>
      <c r="CJV231" s="48"/>
      <c r="CJW231" s="48"/>
      <c r="CJX231" s="48"/>
      <c r="CJY231" s="48"/>
      <c r="CJZ231" s="48"/>
      <c r="CKA231" s="48"/>
      <c r="CKB231" s="48"/>
      <c r="CKC231" s="48"/>
      <c r="CKD231" s="48"/>
      <c r="CKE231" s="48"/>
      <c r="CKF231" s="48"/>
      <c r="CKG231" s="48"/>
      <c r="CKH231" s="48"/>
      <c r="CKI231" s="48"/>
      <c r="CKJ231" s="48"/>
      <c r="CKK231" s="48"/>
      <c r="CKL231" s="48"/>
      <c r="CKM231" s="48"/>
      <c r="CKN231" s="48"/>
      <c r="CKO231" s="48"/>
      <c r="CKP231" s="48"/>
      <c r="CKQ231" s="48"/>
      <c r="CKR231" s="48"/>
      <c r="CKS231" s="48"/>
      <c r="CKT231" s="48"/>
      <c r="CKU231" s="48"/>
      <c r="CKV231" s="48"/>
      <c r="CKW231" s="48"/>
      <c r="CKX231" s="48"/>
      <c r="CKY231" s="48"/>
      <c r="CKZ231" s="48"/>
      <c r="CLA231" s="48"/>
      <c r="CLB231" s="48"/>
      <c r="CLC231" s="48"/>
      <c r="CLD231" s="48"/>
      <c r="CLE231" s="48"/>
      <c r="CLF231" s="48"/>
      <c r="CLG231" s="48"/>
      <c r="CLH231" s="48"/>
      <c r="CLI231" s="48"/>
      <c r="CLJ231" s="48"/>
      <c r="CLK231" s="48"/>
      <c r="CLL231" s="48"/>
      <c r="CLM231" s="48"/>
      <c r="CLN231" s="48"/>
      <c r="CLO231" s="48"/>
      <c r="CLP231" s="48"/>
      <c r="CLQ231" s="48"/>
      <c r="CLR231" s="48"/>
      <c r="CLS231" s="48"/>
      <c r="CLT231" s="48"/>
      <c r="CLU231" s="48"/>
      <c r="CLV231" s="48"/>
      <c r="CLW231" s="48"/>
      <c r="CLX231" s="48"/>
      <c r="CLY231" s="48"/>
      <c r="CLZ231" s="48"/>
      <c r="CMA231" s="48"/>
      <c r="CMB231" s="48"/>
      <c r="CMC231" s="48"/>
      <c r="CMD231" s="48"/>
      <c r="CME231" s="48"/>
      <c r="CMF231" s="48"/>
      <c r="CMG231" s="48"/>
      <c r="CMH231" s="48"/>
      <c r="CMI231" s="48"/>
      <c r="CMJ231" s="48"/>
      <c r="CMK231" s="48"/>
      <c r="CML231" s="48"/>
      <c r="CMM231" s="48"/>
      <c r="CMN231" s="48"/>
      <c r="CMO231" s="48"/>
      <c r="CMP231" s="48"/>
      <c r="CMQ231" s="48"/>
      <c r="CMR231" s="48"/>
      <c r="CMS231" s="48"/>
      <c r="CMT231" s="48"/>
      <c r="CMU231" s="48"/>
      <c r="CMV231" s="48"/>
      <c r="CMW231" s="48"/>
      <c r="CMX231" s="48"/>
      <c r="CMY231" s="48"/>
      <c r="CMZ231" s="48"/>
      <c r="CNA231" s="48"/>
      <c r="CNB231" s="48"/>
      <c r="CNC231" s="48"/>
      <c r="CND231" s="48"/>
      <c r="CNE231" s="48"/>
      <c r="CNF231" s="48"/>
      <c r="CNG231" s="48"/>
      <c r="CNH231" s="48"/>
      <c r="CNI231" s="48"/>
      <c r="CNJ231" s="48"/>
      <c r="CNK231" s="48"/>
      <c r="CNL231" s="48"/>
      <c r="CNM231" s="48"/>
      <c r="CNN231" s="48"/>
      <c r="CNO231" s="48"/>
      <c r="CNP231" s="48"/>
      <c r="CNQ231" s="48"/>
      <c r="CNR231" s="48"/>
      <c r="CNS231" s="48"/>
      <c r="CNT231" s="48"/>
      <c r="CNU231" s="48"/>
      <c r="CNV231" s="48"/>
      <c r="CNW231" s="48"/>
      <c r="CNX231" s="48"/>
      <c r="CNY231" s="48"/>
      <c r="CNZ231" s="48"/>
      <c r="COA231" s="48"/>
      <c r="COB231" s="48"/>
      <c r="COC231" s="48"/>
      <c r="COD231" s="48"/>
      <c r="COE231" s="48"/>
      <c r="COF231" s="48"/>
      <c r="COG231" s="48"/>
      <c r="COH231" s="48"/>
      <c r="COI231" s="48"/>
      <c r="COJ231" s="48"/>
      <c r="COK231" s="48"/>
      <c r="COL231" s="48"/>
      <c r="COM231" s="48"/>
      <c r="CON231" s="48"/>
      <c r="COO231" s="48"/>
      <c r="COP231" s="48"/>
      <c r="COQ231" s="48"/>
      <c r="COR231" s="48"/>
      <c r="COS231" s="48"/>
      <c r="COT231" s="48"/>
      <c r="COU231" s="48"/>
      <c r="COV231" s="48"/>
      <c r="COW231" s="48"/>
      <c r="COX231" s="48"/>
      <c r="COY231" s="48"/>
      <c r="COZ231" s="48"/>
      <c r="CPA231" s="48"/>
      <c r="CPB231" s="48"/>
      <c r="CPC231" s="48"/>
      <c r="CPD231" s="48"/>
      <c r="CPE231" s="48"/>
      <c r="CPF231" s="48"/>
      <c r="CPG231" s="48"/>
      <c r="CPH231" s="48"/>
      <c r="CPI231" s="48"/>
      <c r="CPJ231" s="48"/>
      <c r="CPK231" s="48"/>
      <c r="CPL231" s="48"/>
      <c r="CPM231" s="48"/>
      <c r="CPN231" s="48"/>
      <c r="CPO231" s="48"/>
      <c r="CPP231" s="48"/>
      <c r="CPQ231" s="48"/>
      <c r="CPR231" s="48"/>
      <c r="CPS231" s="48"/>
      <c r="CPT231" s="48"/>
      <c r="CPU231" s="48"/>
      <c r="CPV231" s="48"/>
      <c r="CPW231" s="48"/>
      <c r="CPX231" s="48"/>
      <c r="CPY231" s="48"/>
      <c r="CPZ231" s="48"/>
      <c r="CQA231" s="48"/>
      <c r="CQB231" s="48"/>
      <c r="CQC231" s="48"/>
      <c r="CQD231" s="48"/>
      <c r="CQE231" s="48"/>
      <c r="CQF231" s="48"/>
      <c r="CQG231" s="48"/>
      <c r="CQH231" s="48"/>
      <c r="CQI231" s="48"/>
      <c r="CQJ231" s="48"/>
      <c r="CQK231" s="48"/>
      <c r="CQL231" s="48"/>
      <c r="CQM231" s="48"/>
      <c r="CQN231" s="48"/>
      <c r="CQO231" s="48"/>
      <c r="CQP231" s="48"/>
      <c r="CQQ231" s="48"/>
      <c r="CQR231" s="48"/>
      <c r="CQS231" s="48"/>
      <c r="CQT231" s="48"/>
      <c r="CQU231" s="48"/>
      <c r="CQV231" s="48"/>
      <c r="CQW231" s="48"/>
      <c r="CQX231" s="48"/>
      <c r="CQY231" s="48"/>
      <c r="CQZ231" s="48"/>
      <c r="CRA231" s="48"/>
      <c r="CRB231" s="48"/>
      <c r="CRC231" s="48"/>
      <c r="CRD231" s="48"/>
      <c r="CRE231" s="48"/>
      <c r="CRF231" s="48"/>
      <c r="CRG231" s="48"/>
      <c r="CRH231" s="48"/>
      <c r="CRI231" s="48"/>
      <c r="CRJ231" s="48"/>
      <c r="CRK231" s="48"/>
      <c r="CRL231" s="48"/>
      <c r="CRM231" s="48"/>
      <c r="CRN231" s="48"/>
      <c r="CRO231" s="48"/>
      <c r="CRP231" s="48"/>
      <c r="CRQ231" s="48"/>
      <c r="CRR231" s="48"/>
      <c r="CRS231" s="48"/>
      <c r="CRT231" s="48"/>
      <c r="CRU231" s="48"/>
      <c r="CRV231" s="48"/>
      <c r="CRW231" s="48"/>
      <c r="CRX231" s="48"/>
      <c r="CRY231" s="48"/>
      <c r="CRZ231" s="48"/>
      <c r="CSA231" s="48"/>
      <c r="CSB231" s="48"/>
      <c r="CSC231" s="48"/>
      <c r="CSD231" s="48"/>
      <c r="CSE231" s="48"/>
      <c r="CSF231" s="48"/>
      <c r="CSG231" s="48"/>
      <c r="CSH231" s="48"/>
      <c r="CSI231" s="48"/>
      <c r="CSJ231" s="48"/>
      <c r="CSK231" s="48"/>
      <c r="CSL231" s="48"/>
      <c r="CSM231" s="48"/>
      <c r="CSN231" s="48"/>
      <c r="CSO231" s="48"/>
      <c r="CSP231" s="48"/>
      <c r="CSQ231" s="48"/>
      <c r="CSR231" s="48"/>
      <c r="CSS231" s="48"/>
      <c r="CST231" s="48"/>
      <c r="CSU231" s="48"/>
      <c r="CSV231" s="48"/>
      <c r="CSW231" s="48"/>
      <c r="CSX231" s="48"/>
      <c r="CSY231" s="48"/>
      <c r="CSZ231" s="48"/>
      <c r="CTA231" s="48"/>
      <c r="CTB231" s="48"/>
      <c r="CTC231" s="48"/>
      <c r="CTD231" s="48"/>
      <c r="CTE231" s="48"/>
      <c r="CTF231" s="48"/>
      <c r="CTG231" s="48"/>
      <c r="CTH231" s="48"/>
      <c r="CTI231" s="48"/>
      <c r="CTJ231" s="48"/>
      <c r="CTK231" s="48"/>
      <c r="CTL231" s="48"/>
      <c r="CTM231" s="48"/>
      <c r="CTN231" s="48"/>
      <c r="CTO231" s="48"/>
      <c r="CTP231" s="48"/>
      <c r="CTQ231" s="48"/>
      <c r="CTR231" s="48"/>
      <c r="CTS231" s="48"/>
      <c r="CTT231" s="48"/>
      <c r="CTU231" s="48"/>
      <c r="CTV231" s="48"/>
      <c r="CTW231" s="48"/>
      <c r="CTX231" s="48"/>
      <c r="CTY231" s="48"/>
      <c r="CTZ231" s="48"/>
      <c r="CUA231" s="48"/>
      <c r="CUB231" s="48"/>
      <c r="CUC231" s="48"/>
      <c r="CUD231" s="48"/>
      <c r="CUE231" s="48"/>
      <c r="CUF231" s="48"/>
      <c r="CUG231" s="48"/>
      <c r="CUH231" s="48"/>
      <c r="CUI231" s="48"/>
      <c r="CUJ231" s="48"/>
      <c r="CUK231" s="48"/>
      <c r="CUL231" s="48"/>
      <c r="CUM231" s="48"/>
      <c r="CUN231" s="48"/>
      <c r="CUO231" s="48"/>
      <c r="CUP231" s="48"/>
      <c r="CUQ231" s="48"/>
      <c r="CUR231" s="48"/>
      <c r="CUS231" s="48"/>
      <c r="CUT231" s="48"/>
      <c r="CUU231" s="48"/>
      <c r="CUV231" s="48"/>
      <c r="CUW231" s="48"/>
      <c r="CUX231" s="48"/>
      <c r="CUY231" s="48"/>
      <c r="CUZ231" s="48"/>
      <c r="CVA231" s="48"/>
      <c r="CVB231" s="48"/>
      <c r="CVC231" s="48"/>
      <c r="CVD231" s="48"/>
      <c r="CVE231" s="48"/>
      <c r="CVF231" s="48"/>
      <c r="CVG231" s="48"/>
      <c r="CVH231" s="48"/>
      <c r="CVI231" s="48"/>
      <c r="CVJ231" s="48"/>
      <c r="CVK231" s="48"/>
      <c r="CVL231" s="48"/>
      <c r="CVM231" s="48"/>
      <c r="CVN231" s="48"/>
      <c r="CVO231" s="48"/>
      <c r="CVP231" s="48"/>
      <c r="CVQ231" s="48"/>
      <c r="CVR231" s="48"/>
      <c r="CVS231" s="48"/>
      <c r="CVT231" s="48"/>
      <c r="CVU231" s="48"/>
      <c r="CVV231" s="48"/>
      <c r="CVW231" s="48"/>
      <c r="CVX231" s="48"/>
      <c r="CVY231" s="48"/>
      <c r="CVZ231" s="48"/>
      <c r="CWA231" s="48"/>
      <c r="CWB231" s="48"/>
      <c r="CWC231" s="48"/>
      <c r="CWD231" s="48"/>
      <c r="CWE231" s="48"/>
      <c r="CWF231" s="48"/>
      <c r="CWG231" s="48"/>
      <c r="CWH231" s="48"/>
      <c r="CWI231" s="48"/>
      <c r="CWJ231" s="48"/>
      <c r="CWK231" s="48"/>
      <c r="CWL231" s="48"/>
      <c r="CWM231" s="48"/>
      <c r="CWN231" s="48"/>
      <c r="CWO231" s="48"/>
      <c r="CWP231" s="48"/>
      <c r="CWQ231" s="48"/>
      <c r="CWR231" s="48"/>
      <c r="CWS231" s="48"/>
      <c r="CWT231" s="48"/>
      <c r="CWU231" s="48"/>
      <c r="CWV231" s="48"/>
      <c r="CWW231" s="48"/>
      <c r="CWX231" s="48"/>
      <c r="CWY231" s="48"/>
      <c r="CWZ231" s="48"/>
      <c r="CXA231" s="48"/>
      <c r="CXB231" s="48"/>
      <c r="CXC231" s="48"/>
      <c r="CXD231" s="48"/>
      <c r="CXE231" s="48"/>
      <c r="CXF231" s="48"/>
      <c r="CXG231" s="48"/>
      <c r="CXH231" s="48"/>
      <c r="CXI231" s="48"/>
      <c r="CXJ231" s="48"/>
      <c r="CXK231" s="48"/>
      <c r="CXL231" s="48"/>
      <c r="CXM231" s="48"/>
      <c r="CXN231" s="48"/>
      <c r="CXO231" s="48"/>
      <c r="CXP231" s="48"/>
      <c r="CXQ231" s="48"/>
      <c r="CXR231" s="48"/>
      <c r="CXS231" s="48"/>
      <c r="CXT231" s="48"/>
      <c r="CXU231" s="48"/>
      <c r="CXV231" s="48"/>
      <c r="CXW231" s="48"/>
      <c r="CXX231" s="48"/>
      <c r="CXY231" s="48"/>
      <c r="CXZ231" s="48"/>
      <c r="CYA231" s="48"/>
      <c r="CYB231" s="48"/>
      <c r="CYC231" s="48"/>
      <c r="CYD231" s="48"/>
      <c r="CYE231" s="48"/>
      <c r="CYF231" s="48"/>
      <c r="CYG231" s="48"/>
      <c r="CYH231" s="48"/>
      <c r="CYI231" s="48"/>
      <c r="CYJ231" s="48"/>
      <c r="CYK231" s="48"/>
      <c r="CYL231" s="48"/>
      <c r="CYM231" s="48"/>
      <c r="CYN231" s="48"/>
      <c r="CYO231" s="48"/>
      <c r="CYP231" s="48"/>
      <c r="CYQ231" s="48"/>
      <c r="CYR231" s="48"/>
      <c r="CYS231" s="48"/>
      <c r="CYT231" s="48"/>
      <c r="CYU231" s="48"/>
      <c r="CYV231" s="48"/>
      <c r="CYW231" s="48"/>
      <c r="CYX231" s="48"/>
      <c r="CYY231" s="48"/>
      <c r="CYZ231" s="48"/>
      <c r="CZA231" s="48"/>
      <c r="CZB231" s="48"/>
      <c r="CZC231" s="48"/>
      <c r="CZD231" s="48"/>
      <c r="CZE231" s="48"/>
      <c r="CZF231" s="48"/>
      <c r="CZG231" s="48"/>
      <c r="CZH231" s="48"/>
      <c r="CZI231" s="48"/>
      <c r="CZJ231" s="48"/>
      <c r="CZK231" s="48"/>
      <c r="CZL231" s="48"/>
      <c r="CZM231" s="48"/>
      <c r="CZN231" s="48"/>
      <c r="CZO231" s="48"/>
      <c r="CZP231" s="48"/>
      <c r="CZQ231" s="48"/>
      <c r="CZR231" s="48"/>
      <c r="CZS231" s="48"/>
      <c r="CZT231" s="48"/>
      <c r="CZU231" s="48"/>
      <c r="CZV231" s="48"/>
      <c r="CZW231" s="48"/>
      <c r="CZX231" s="48"/>
      <c r="CZY231" s="48"/>
      <c r="CZZ231" s="48"/>
      <c r="DAA231" s="48"/>
      <c r="DAB231" s="48"/>
      <c r="DAC231" s="48"/>
      <c r="DAD231" s="48"/>
      <c r="DAE231" s="48"/>
      <c r="DAF231" s="48"/>
      <c r="DAG231" s="48"/>
      <c r="DAH231" s="48"/>
      <c r="DAI231" s="48"/>
      <c r="DAJ231" s="48"/>
      <c r="DAK231" s="48"/>
      <c r="DAL231" s="48"/>
      <c r="DAM231" s="48"/>
      <c r="DAN231" s="48"/>
      <c r="DAO231" s="48"/>
      <c r="DAP231" s="48"/>
      <c r="DAQ231" s="48"/>
      <c r="DAR231" s="48"/>
      <c r="DAS231" s="48"/>
      <c r="DAT231" s="48"/>
      <c r="DAU231" s="48"/>
      <c r="DAV231" s="48"/>
      <c r="DAW231" s="48"/>
      <c r="DAX231" s="48"/>
      <c r="DAY231" s="48"/>
      <c r="DAZ231" s="48"/>
      <c r="DBA231" s="48"/>
      <c r="DBB231" s="48"/>
      <c r="DBC231" s="48"/>
      <c r="DBD231" s="48"/>
      <c r="DBE231" s="48"/>
      <c r="DBF231" s="48"/>
      <c r="DBG231" s="48"/>
      <c r="DBH231" s="48"/>
      <c r="DBI231" s="48"/>
      <c r="DBJ231" s="48"/>
      <c r="DBK231" s="48"/>
      <c r="DBL231" s="48"/>
      <c r="DBM231" s="48"/>
      <c r="DBN231" s="48"/>
      <c r="DBO231" s="48"/>
      <c r="DBP231" s="48"/>
      <c r="DBQ231" s="48"/>
      <c r="DBR231" s="48"/>
      <c r="DBS231" s="48"/>
      <c r="DBT231" s="48"/>
      <c r="DBU231" s="48"/>
      <c r="DBV231" s="48"/>
      <c r="DBW231" s="48"/>
      <c r="DBX231" s="48"/>
      <c r="DBY231" s="48"/>
      <c r="DBZ231" s="48"/>
      <c r="DCA231" s="48"/>
      <c r="DCB231" s="48"/>
      <c r="DCC231" s="48"/>
      <c r="DCD231" s="48"/>
      <c r="DCE231" s="48"/>
      <c r="DCF231" s="48"/>
      <c r="DCG231" s="48"/>
      <c r="DCH231" s="48"/>
      <c r="DCI231" s="48"/>
      <c r="DCJ231" s="48"/>
      <c r="DCK231" s="48"/>
      <c r="DCL231" s="48"/>
      <c r="DCM231" s="48"/>
      <c r="DCN231" s="48"/>
      <c r="DCO231" s="48"/>
      <c r="DCP231" s="48"/>
      <c r="DCQ231" s="48"/>
      <c r="DCR231" s="48"/>
      <c r="DCS231" s="48"/>
      <c r="DCT231" s="48"/>
      <c r="DCU231" s="48"/>
      <c r="DCV231" s="48"/>
      <c r="DCW231" s="48"/>
      <c r="DCX231" s="48"/>
      <c r="DCY231" s="48"/>
      <c r="DCZ231" s="48"/>
      <c r="DDA231" s="48"/>
      <c r="DDB231" s="48"/>
      <c r="DDC231" s="48"/>
      <c r="DDD231" s="48"/>
      <c r="DDE231" s="48"/>
      <c r="DDF231" s="48"/>
      <c r="DDG231" s="48"/>
      <c r="DDH231" s="48"/>
      <c r="DDI231" s="48"/>
      <c r="DDJ231" s="48"/>
      <c r="DDK231" s="48"/>
      <c r="DDL231" s="48"/>
      <c r="DDM231" s="48"/>
      <c r="DDN231" s="48"/>
      <c r="DDO231" s="48"/>
      <c r="DDP231" s="48"/>
      <c r="DDQ231" s="48"/>
      <c r="DDR231" s="48"/>
      <c r="DDS231" s="48"/>
      <c r="DDT231" s="48"/>
      <c r="DDU231" s="48"/>
      <c r="DDV231" s="48"/>
      <c r="DDW231" s="48"/>
      <c r="DDX231" s="48"/>
      <c r="DDY231" s="48"/>
      <c r="DDZ231" s="48"/>
      <c r="DEA231" s="48"/>
      <c r="DEB231" s="48"/>
      <c r="DEC231" s="48"/>
      <c r="DED231" s="48"/>
      <c r="DEE231" s="48"/>
      <c r="DEF231" s="48"/>
      <c r="DEG231" s="48"/>
      <c r="DEH231" s="48"/>
      <c r="DEI231" s="48"/>
      <c r="DEJ231" s="48"/>
      <c r="DEK231" s="48"/>
      <c r="DEL231" s="48"/>
      <c r="DEM231" s="48"/>
      <c r="DEN231" s="48"/>
      <c r="DEO231" s="48"/>
      <c r="DEP231" s="48"/>
      <c r="DEQ231" s="48"/>
      <c r="DER231" s="48"/>
      <c r="DES231" s="48"/>
      <c r="DET231" s="48"/>
      <c r="DEU231" s="48"/>
      <c r="DEV231" s="48"/>
      <c r="DEW231" s="48"/>
      <c r="DEX231" s="48"/>
      <c r="DEY231" s="48"/>
      <c r="DEZ231" s="48"/>
      <c r="DFA231" s="48"/>
      <c r="DFB231" s="48"/>
      <c r="DFC231" s="48"/>
      <c r="DFD231" s="48"/>
      <c r="DFE231" s="48"/>
      <c r="DFF231" s="48"/>
      <c r="DFG231" s="48"/>
      <c r="DFH231" s="48"/>
      <c r="DFI231" s="48"/>
      <c r="DFJ231" s="48"/>
      <c r="DFK231" s="48"/>
      <c r="DFL231" s="48"/>
      <c r="DFM231" s="48"/>
      <c r="DFN231" s="48"/>
      <c r="DFO231" s="48"/>
      <c r="DFP231" s="48"/>
      <c r="DFQ231" s="48"/>
      <c r="DFR231" s="48"/>
      <c r="DFS231" s="48"/>
      <c r="DFT231" s="48"/>
      <c r="DFU231" s="48"/>
      <c r="DFV231" s="48"/>
      <c r="DFW231" s="48"/>
      <c r="DFX231" s="48"/>
      <c r="DFY231" s="48"/>
      <c r="DFZ231" s="48"/>
      <c r="DGA231" s="48"/>
      <c r="DGB231" s="48"/>
      <c r="DGC231" s="48"/>
      <c r="DGD231" s="48"/>
      <c r="DGE231" s="48"/>
      <c r="DGF231" s="48"/>
      <c r="DGG231" s="48"/>
      <c r="DGH231" s="48"/>
      <c r="DGI231" s="48"/>
      <c r="DGJ231" s="48"/>
      <c r="DGK231" s="48"/>
      <c r="DGL231" s="48"/>
      <c r="DGM231" s="48"/>
      <c r="DGN231" s="48"/>
      <c r="DGO231" s="48"/>
      <c r="DGP231" s="48"/>
      <c r="DGQ231" s="48"/>
      <c r="DGR231" s="48"/>
      <c r="DGS231" s="48"/>
      <c r="DGT231" s="48"/>
      <c r="DGU231" s="48"/>
      <c r="DGV231" s="48"/>
      <c r="DGW231" s="48"/>
      <c r="DGX231" s="48"/>
      <c r="DGY231" s="48"/>
      <c r="DGZ231" s="48"/>
      <c r="DHA231" s="48"/>
      <c r="DHB231" s="48"/>
      <c r="DHC231" s="48"/>
      <c r="DHD231" s="48"/>
      <c r="DHE231" s="48"/>
      <c r="DHF231" s="48"/>
      <c r="DHG231" s="48"/>
      <c r="DHH231" s="48"/>
      <c r="DHI231" s="48"/>
      <c r="DHJ231" s="48"/>
      <c r="DHK231" s="48"/>
      <c r="DHL231" s="48"/>
      <c r="DHM231" s="48"/>
      <c r="DHN231" s="48"/>
      <c r="DHO231" s="48"/>
      <c r="DHP231" s="48"/>
      <c r="DHQ231" s="48"/>
      <c r="DHR231" s="48"/>
      <c r="DHS231" s="48"/>
      <c r="DHT231" s="48"/>
      <c r="DHU231" s="48"/>
      <c r="DHV231" s="48"/>
      <c r="DHW231" s="48"/>
      <c r="DHX231" s="48"/>
      <c r="DHY231" s="48"/>
      <c r="DHZ231" s="48"/>
      <c r="DIA231" s="48"/>
      <c r="DIB231" s="48"/>
      <c r="DIC231" s="48"/>
      <c r="DID231" s="48"/>
      <c r="DIE231" s="48"/>
      <c r="DIF231" s="48"/>
      <c r="DIG231" s="48"/>
      <c r="DIH231" s="48"/>
      <c r="DII231" s="48"/>
      <c r="DIJ231" s="48"/>
      <c r="DIK231" s="48"/>
      <c r="DIL231" s="48"/>
      <c r="DIM231" s="48"/>
      <c r="DIN231" s="48"/>
      <c r="DIO231" s="48"/>
      <c r="DIP231" s="48"/>
      <c r="DIQ231" s="48"/>
      <c r="DIR231" s="48"/>
      <c r="DIS231" s="48"/>
      <c r="DIT231" s="48"/>
      <c r="DIU231" s="48"/>
      <c r="DIV231" s="48"/>
      <c r="DIW231" s="48"/>
      <c r="DIX231" s="48"/>
      <c r="DIY231" s="48"/>
      <c r="DIZ231" s="48"/>
      <c r="DJA231" s="48"/>
      <c r="DJB231" s="48"/>
      <c r="DJC231" s="48"/>
      <c r="DJD231" s="48"/>
      <c r="DJE231" s="48"/>
      <c r="DJF231" s="48"/>
      <c r="DJG231" s="48"/>
      <c r="DJH231" s="48"/>
      <c r="DJI231" s="48"/>
      <c r="DJJ231" s="48"/>
      <c r="DJK231" s="48"/>
      <c r="DJL231" s="48"/>
      <c r="DJM231" s="48"/>
      <c r="DJN231" s="48"/>
      <c r="DJO231" s="48"/>
      <c r="DJP231" s="48"/>
      <c r="DJQ231" s="48"/>
      <c r="DJR231" s="48"/>
      <c r="DJS231" s="48"/>
      <c r="DJT231" s="48"/>
      <c r="DJU231" s="48"/>
      <c r="DJV231" s="48"/>
      <c r="DJW231" s="48"/>
      <c r="DJX231" s="48"/>
      <c r="DJY231" s="48"/>
      <c r="DJZ231" s="48"/>
      <c r="DKA231" s="48"/>
      <c r="DKB231" s="48"/>
      <c r="DKC231" s="48"/>
      <c r="DKD231" s="48"/>
      <c r="DKE231" s="48"/>
      <c r="DKF231" s="48"/>
      <c r="DKG231" s="48"/>
      <c r="DKH231" s="48"/>
      <c r="DKI231" s="48"/>
      <c r="DKJ231" s="48"/>
      <c r="DKK231" s="48"/>
      <c r="DKL231" s="48"/>
      <c r="DKM231" s="48"/>
      <c r="DKN231" s="48"/>
      <c r="DKO231" s="48"/>
      <c r="DKP231" s="48"/>
      <c r="DKQ231" s="48"/>
      <c r="DKR231" s="48"/>
      <c r="DKS231" s="48"/>
      <c r="DKT231" s="48"/>
      <c r="DKU231" s="48"/>
      <c r="DKV231" s="48"/>
      <c r="DKW231" s="48"/>
      <c r="DKX231" s="48"/>
      <c r="DKY231" s="48"/>
      <c r="DKZ231" s="48"/>
      <c r="DLA231" s="48"/>
      <c r="DLB231" s="48"/>
      <c r="DLC231" s="48"/>
      <c r="DLD231" s="48"/>
      <c r="DLE231" s="48"/>
      <c r="DLF231" s="48"/>
      <c r="DLG231" s="48"/>
      <c r="DLH231" s="48"/>
      <c r="DLI231" s="48"/>
      <c r="DLJ231" s="48"/>
      <c r="DLK231" s="48"/>
      <c r="DLL231" s="48"/>
      <c r="DLM231" s="48"/>
      <c r="DLN231" s="48"/>
      <c r="DLO231" s="48"/>
      <c r="DLP231" s="48"/>
      <c r="DLQ231" s="48"/>
      <c r="DLR231" s="48"/>
      <c r="DLS231" s="48"/>
      <c r="DLT231" s="48"/>
      <c r="DLU231" s="48"/>
      <c r="DLV231" s="48"/>
      <c r="DLW231" s="48"/>
      <c r="DLX231" s="48"/>
      <c r="DLY231" s="48"/>
      <c r="DLZ231" s="48"/>
      <c r="DMA231" s="48"/>
      <c r="DMB231" s="48"/>
      <c r="DMC231" s="48"/>
      <c r="DMD231" s="48"/>
      <c r="DME231" s="48"/>
      <c r="DMF231" s="48"/>
      <c r="DMG231" s="48"/>
      <c r="DMH231" s="48"/>
      <c r="DMI231" s="48"/>
      <c r="DMJ231" s="48"/>
      <c r="DMK231" s="48"/>
      <c r="DML231" s="48"/>
      <c r="DMM231" s="48"/>
      <c r="DMN231" s="48"/>
      <c r="DMO231" s="48"/>
      <c r="DMP231" s="48"/>
      <c r="DMQ231" s="48"/>
      <c r="DMR231" s="48"/>
      <c r="DMS231" s="48"/>
      <c r="DMT231" s="48"/>
      <c r="DMU231" s="48"/>
      <c r="DMV231" s="48"/>
      <c r="DMW231" s="48"/>
      <c r="DMX231" s="48"/>
      <c r="DMY231" s="48"/>
      <c r="DMZ231" s="48"/>
      <c r="DNA231" s="48"/>
      <c r="DNB231" s="48"/>
      <c r="DNC231" s="48"/>
      <c r="DND231" s="48"/>
      <c r="DNE231" s="48"/>
      <c r="DNF231" s="48"/>
      <c r="DNG231" s="48"/>
      <c r="DNH231" s="48"/>
      <c r="DNI231" s="48"/>
      <c r="DNJ231" s="48"/>
      <c r="DNK231" s="48"/>
      <c r="DNL231" s="48"/>
      <c r="DNM231" s="48"/>
      <c r="DNN231" s="48"/>
      <c r="DNO231" s="48"/>
      <c r="DNP231" s="48"/>
      <c r="DNQ231" s="48"/>
      <c r="DNR231" s="48"/>
      <c r="DNS231" s="48"/>
      <c r="DNT231" s="48"/>
      <c r="DNU231" s="48"/>
      <c r="DNV231" s="48"/>
      <c r="DNW231" s="48"/>
      <c r="DNX231" s="48"/>
      <c r="DNY231" s="48"/>
      <c r="DNZ231" s="48"/>
      <c r="DOA231" s="48"/>
      <c r="DOB231" s="48"/>
      <c r="DOC231" s="48"/>
      <c r="DOD231" s="48"/>
      <c r="DOE231" s="48"/>
      <c r="DOF231" s="48"/>
      <c r="DOG231" s="48"/>
      <c r="DOH231" s="48"/>
      <c r="DOI231" s="48"/>
      <c r="DOJ231" s="48"/>
      <c r="DOK231" s="48"/>
      <c r="DOL231" s="48"/>
      <c r="DOM231" s="48"/>
      <c r="DON231" s="48"/>
      <c r="DOO231" s="48"/>
      <c r="DOP231" s="48"/>
      <c r="DOQ231" s="48"/>
      <c r="DOR231" s="48"/>
      <c r="DOS231" s="48"/>
      <c r="DOT231" s="48"/>
      <c r="DOU231" s="48"/>
      <c r="DOV231" s="48"/>
      <c r="DOW231" s="48"/>
      <c r="DOX231" s="48"/>
      <c r="DOY231" s="48"/>
      <c r="DOZ231" s="48"/>
      <c r="DPA231" s="48"/>
      <c r="DPB231" s="48"/>
      <c r="DPC231" s="48"/>
      <c r="DPD231" s="48"/>
      <c r="DPE231" s="48"/>
      <c r="DPF231" s="48"/>
      <c r="DPG231" s="48"/>
      <c r="DPH231" s="48"/>
      <c r="DPI231" s="48"/>
      <c r="DPJ231" s="48"/>
      <c r="DPK231" s="48"/>
      <c r="DPL231" s="48"/>
      <c r="DPM231" s="48"/>
      <c r="DPN231" s="48"/>
      <c r="DPO231" s="48"/>
      <c r="DPP231" s="48"/>
      <c r="DPQ231" s="48"/>
      <c r="DPR231" s="48"/>
      <c r="DPS231" s="48"/>
      <c r="DPT231" s="48"/>
      <c r="DPU231" s="48"/>
      <c r="DPV231" s="48"/>
      <c r="DPW231" s="48"/>
      <c r="DPX231" s="48"/>
      <c r="DPY231" s="48"/>
      <c r="DPZ231" s="48"/>
      <c r="DQA231" s="48"/>
      <c r="DQB231" s="48"/>
      <c r="DQC231" s="48"/>
      <c r="DQD231" s="48"/>
      <c r="DQE231" s="48"/>
      <c r="DQF231" s="48"/>
      <c r="DQG231" s="48"/>
      <c r="DQH231" s="48"/>
      <c r="DQI231" s="48"/>
      <c r="DQJ231" s="48"/>
      <c r="DQK231" s="48"/>
      <c r="DQL231" s="48"/>
      <c r="DQM231" s="48"/>
      <c r="DQN231" s="48"/>
      <c r="DQO231" s="48"/>
      <c r="DQP231" s="48"/>
      <c r="DQQ231" s="48"/>
      <c r="DQR231" s="48"/>
      <c r="DQS231" s="48"/>
      <c r="DQT231" s="48"/>
      <c r="DQU231" s="48"/>
      <c r="DQV231" s="48"/>
      <c r="DQW231" s="48"/>
      <c r="DQX231" s="48"/>
      <c r="DQY231" s="48"/>
      <c r="DQZ231" s="48"/>
      <c r="DRA231" s="48"/>
      <c r="DRB231" s="48"/>
      <c r="DRC231" s="48"/>
      <c r="DRD231" s="48"/>
      <c r="DRE231" s="48"/>
      <c r="DRF231" s="48"/>
      <c r="DRG231" s="48"/>
      <c r="DRH231" s="48"/>
      <c r="DRI231" s="48"/>
      <c r="DRJ231" s="48"/>
      <c r="DRK231" s="48"/>
      <c r="DRL231" s="48"/>
      <c r="DRM231" s="48"/>
      <c r="DRN231" s="48"/>
      <c r="DRO231" s="48"/>
      <c r="DRP231" s="48"/>
      <c r="DRQ231" s="48"/>
      <c r="DRR231" s="48"/>
      <c r="DRS231" s="48"/>
      <c r="DRT231" s="48"/>
      <c r="DRU231" s="48"/>
      <c r="DRV231" s="48"/>
      <c r="DRW231" s="48"/>
      <c r="DRX231" s="48"/>
      <c r="DRY231" s="48"/>
      <c r="DRZ231" s="48"/>
      <c r="DSA231" s="48"/>
      <c r="DSB231" s="48"/>
      <c r="DSC231" s="48"/>
      <c r="DSD231" s="48"/>
      <c r="DSE231" s="48"/>
      <c r="DSF231" s="48"/>
      <c r="DSG231" s="48"/>
      <c r="DSH231" s="48"/>
      <c r="DSI231" s="48"/>
      <c r="DSJ231" s="48"/>
      <c r="DSK231" s="48"/>
      <c r="DSL231" s="48"/>
      <c r="DSM231" s="48"/>
      <c r="DSN231" s="48"/>
      <c r="DSO231" s="48"/>
      <c r="DSP231" s="48"/>
      <c r="DSQ231" s="48"/>
      <c r="DSR231" s="48"/>
      <c r="DSS231" s="48"/>
      <c r="DST231" s="48"/>
      <c r="DSU231" s="48"/>
      <c r="DSV231" s="48"/>
      <c r="DSW231" s="48"/>
      <c r="DSX231" s="48"/>
      <c r="DSY231" s="48"/>
      <c r="DSZ231" s="48"/>
      <c r="DTA231" s="48"/>
      <c r="DTB231" s="48"/>
      <c r="DTC231" s="48"/>
      <c r="DTD231" s="48"/>
      <c r="DTE231" s="48"/>
      <c r="DTF231" s="48"/>
      <c r="DTG231" s="48"/>
      <c r="DTH231" s="48"/>
      <c r="DTI231" s="48"/>
      <c r="DTJ231" s="48"/>
      <c r="DTK231" s="48"/>
      <c r="DTL231" s="48"/>
      <c r="DTM231" s="48"/>
      <c r="DTN231" s="48"/>
      <c r="DTO231" s="48"/>
      <c r="DTP231" s="48"/>
      <c r="DTQ231" s="48"/>
      <c r="DTR231" s="48"/>
      <c r="DTS231" s="48"/>
      <c r="DTT231" s="48"/>
      <c r="DTU231" s="48"/>
      <c r="DTV231" s="48"/>
      <c r="DTW231" s="48"/>
      <c r="DTX231" s="48"/>
      <c r="DTY231" s="48"/>
      <c r="DTZ231" s="48"/>
      <c r="DUA231" s="48"/>
      <c r="DUB231" s="48"/>
      <c r="DUC231" s="48"/>
      <c r="DUD231" s="48"/>
      <c r="DUE231" s="48"/>
      <c r="DUF231" s="48"/>
      <c r="DUG231" s="48"/>
      <c r="DUH231" s="48"/>
      <c r="DUI231" s="48"/>
      <c r="DUJ231" s="48"/>
      <c r="DUK231" s="48"/>
      <c r="DUL231" s="48"/>
      <c r="DUM231" s="48"/>
      <c r="DUN231" s="48"/>
      <c r="DUO231" s="48"/>
      <c r="DUP231" s="48"/>
      <c r="DUQ231" s="48"/>
      <c r="DUR231" s="48"/>
      <c r="DUS231" s="48"/>
      <c r="DUT231" s="48"/>
      <c r="DUU231" s="48"/>
      <c r="DUV231" s="48"/>
      <c r="DUW231" s="48"/>
      <c r="DUX231" s="48"/>
      <c r="DUY231" s="48"/>
      <c r="DUZ231" s="48"/>
      <c r="DVA231" s="48"/>
      <c r="DVB231" s="48"/>
      <c r="DVC231" s="48"/>
      <c r="DVD231" s="48"/>
      <c r="DVE231" s="48"/>
      <c r="DVF231" s="48"/>
      <c r="DVG231" s="48"/>
      <c r="DVH231" s="48"/>
      <c r="DVI231" s="48"/>
      <c r="DVJ231" s="48"/>
      <c r="DVK231" s="48"/>
      <c r="DVL231" s="48"/>
      <c r="DVM231" s="48"/>
      <c r="DVN231" s="48"/>
      <c r="DVO231" s="48"/>
      <c r="DVP231" s="48"/>
      <c r="DVQ231" s="48"/>
      <c r="DVR231" s="48"/>
      <c r="DVS231" s="48"/>
      <c r="DVT231" s="48"/>
      <c r="DVU231" s="48"/>
      <c r="DVV231" s="48"/>
      <c r="DVW231" s="48"/>
      <c r="DVX231" s="48"/>
      <c r="DVY231" s="48"/>
      <c r="DVZ231" s="48"/>
      <c r="DWA231" s="48"/>
      <c r="DWB231" s="48"/>
      <c r="DWC231" s="48"/>
      <c r="DWD231" s="48"/>
      <c r="DWE231" s="48"/>
      <c r="DWF231" s="48"/>
      <c r="DWG231" s="48"/>
      <c r="DWH231" s="48"/>
      <c r="DWI231" s="48"/>
      <c r="DWJ231" s="48"/>
      <c r="DWK231" s="48"/>
      <c r="DWL231" s="48"/>
      <c r="DWM231" s="48"/>
      <c r="DWN231" s="48"/>
      <c r="DWO231" s="48"/>
      <c r="DWP231" s="48"/>
      <c r="DWQ231" s="48"/>
      <c r="DWR231" s="48"/>
      <c r="DWS231" s="48"/>
      <c r="DWT231" s="48"/>
      <c r="DWU231" s="48"/>
      <c r="DWV231" s="48"/>
      <c r="DWW231" s="48"/>
      <c r="DWX231" s="48"/>
      <c r="DWY231" s="48"/>
      <c r="DWZ231" s="48"/>
      <c r="DXA231" s="48"/>
      <c r="DXB231" s="48"/>
      <c r="DXC231" s="48"/>
      <c r="DXD231" s="48"/>
      <c r="DXE231" s="48"/>
      <c r="DXF231" s="48"/>
      <c r="DXG231" s="48"/>
      <c r="DXH231" s="48"/>
      <c r="DXI231" s="48"/>
      <c r="DXJ231" s="48"/>
      <c r="DXK231" s="48"/>
      <c r="DXL231" s="48"/>
      <c r="DXM231" s="48"/>
      <c r="DXN231" s="48"/>
      <c r="DXO231" s="48"/>
      <c r="DXP231" s="48"/>
      <c r="DXQ231" s="48"/>
      <c r="DXR231" s="48"/>
      <c r="DXS231" s="48"/>
      <c r="DXT231" s="48"/>
      <c r="DXU231" s="48"/>
      <c r="DXV231" s="48"/>
      <c r="DXW231" s="48"/>
      <c r="DXX231" s="48"/>
      <c r="DXY231" s="48"/>
      <c r="DXZ231" s="48"/>
      <c r="DYA231" s="48"/>
      <c r="DYB231" s="48"/>
      <c r="DYC231" s="48"/>
      <c r="DYD231" s="48"/>
      <c r="DYE231" s="48"/>
      <c r="DYF231" s="48"/>
      <c r="DYG231" s="48"/>
      <c r="DYH231" s="48"/>
      <c r="DYI231" s="48"/>
      <c r="DYJ231" s="48"/>
      <c r="DYK231" s="48"/>
      <c r="DYL231" s="48"/>
      <c r="DYM231" s="48"/>
      <c r="DYN231" s="48"/>
      <c r="DYO231" s="48"/>
      <c r="DYP231" s="48"/>
      <c r="DYQ231" s="48"/>
      <c r="DYR231" s="48"/>
      <c r="DYS231" s="48"/>
      <c r="DYT231" s="48"/>
      <c r="DYU231" s="48"/>
      <c r="DYV231" s="48"/>
      <c r="DYW231" s="48"/>
      <c r="DYX231" s="48"/>
      <c r="DYY231" s="48"/>
      <c r="DYZ231" s="48"/>
      <c r="DZA231" s="48"/>
      <c r="DZB231" s="48"/>
      <c r="DZC231" s="48"/>
      <c r="DZD231" s="48"/>
      <c r="DZE231" s="48"/>
      <c r="DZF231" s="48"/>
      <c r="DZG231" s="48"/>
      <c r="DZH231" s="48"/>
      <c r="DZI231" s="48"/>
      <c r="DZJ231" s="48"/>
      <c r="DZK231" s="48"/>
      <c r="DZL231" s="48"/>
      <c r="DZM231" s="48"/>
      <c r="DZN231" s="48"/>
      <c r="DZO231" s="48"/>
      <c r="DZP231" s="48"/>
      <c r="DZQ231" s="48"/>
      <c r="DZR231" s="48"/>
      <c r="DZS231" s="48"/>
      <c r="DZT231" s="48"/>
      <c r="DZU231" s="48"/>
      <c r="DZV231" s="48"/>
      <c r="DZW231" s="48"/>
      <c r="DZX231" s="48"/>
      <c r="DZY231" s="48"/>
      <c r="DZZ231" s="48"/>
      <c r="EAA231" s="48"/>
      <c r="EAB231" s="48"/>
      <c r="EAC231" s="48"/>
      <c r="EAD231" s="48"/>
      <c r="EAE231" s="48"/>
      <c r="EAF231" s="48"/>
      <c r="EAG231" s="48"/>
      <c r="EAH231" s="48"/>
      <c r="EAI231" s="48"/>
      <c r="EAJ231" s="48"/>
      <c r="EAK231" s="48"/>
      <c r="EAL231" s="48"/>
      <c r="EAM231" s="48"/>
      <c r="EAN231" s="48"/>
      <c r="EAO231" s="48"/>
      <c r="EAP231" s="48"/>
      <c r="EAQ231" s="48"/>
      <c r="EAR231" s="48"/>
      <c r="EAS231" s="48"/>
      <c r="EAT231" s="48"/>
      <c r="EAU231" s="48"/>
      <c r="EAV231" s="48"/>
      <c r="EAW231" s="48"/>
      <c r="EAX231" s="48"/>
      <c r="EAY231" s="48"/>
      <c r="EAZ231" s="48"/>
      <c r="EBA231" s="48"/>
      <c r="EBB231" s="48"/>
      <c r="EBC231" s="48"/>
      <c r="EBD231" s="48"/>
      <c r="EBE231" s="48"/>
      <c r="EBF231" s="48"/>
      <c r="EBG231" s="48"/>
      <c r="EBH231" s="48"/>
      <c r="EBI231" s="48"/>
      <c r="EBJ231" s="48"/>
      <c r="EBK231" s="48"/>
      <c r="EBL231" s="48"/>
      <c r="EBM231" s="48"/>
      <c r="EBN231" s="48"/>
      <c r="EBO231" s="48"/>
      <c r="EBP231" s="48"/>
      <c r="EBQ231" s="48"/>
      <c r="EBR231" s="48"/>
      <c r="EBS231" s="48"/>
      <c r="EBT231" s="48"/>
      <c r="EBU231" s="48"/>
      <c r="EBV231" s="48"/>
      <c r="EBW231" s="48"/>
      <c r="EBX231" s="48"/>
      <c r="EBY231" s="48"/>
      <c r="EBZ231" s="48"/>
      <c r="ECA231" s="48"/>
      <c r="ECB231" s="48"/>
      <c r="ECC231" s="48"/>
      <c r="ECD231" s="48"/>
      <c r="ECE231" s="48"/>
      <c r="ECF231" s="48"/>
      <c r="ECG231" s="48"/>
      <c r="ECH231" s="48"/>
      <c r="ECI231" s="48"/>
      <c r="ECJ231" s="48"/>
      <c r="ECK231" s="48"/>
      <c r="ECL231" s="48"/>
      <c r="ECM231" s="48"/>
      <c r="ECN231" s="48"/>
      <c r="ECO231" s="48"/>
      <c r="ECP231" s="48"/>
      <c r="ECQ231" s="48"/>
      <c r="ECR231" s="48"/>
      <c r="ECS231" s="48"/>
      <c r="ECT231" s="48"/>
      <c r="ECU231" s="48"/>
      <c r="ECV231" s="48"/>
      <c r="ECW231" s="48"/>
      <c r="ECX231" s="48"/>
      <c r="ECY231" s="48"/>
      <c r="ECZ231" s="48"/>
      <c r="EDA231" s="48"/>
      <c r="EDB231" s="48"/>
      <c r="EDC231" s="48"/>
      <c r="EDD231" s="48"/>
      <c r="EDE231" s="48"/>
      <c r="EDF231" s="48"/>
      <c r="EDG231" s="48"/>
      <c r="EDH231" s="48"/>
      <c r="EDI231" s="48"/>
      <c r="EDJ231" s="48"/>
      <c r="EDK231" s="48"/>
      <c r="EDL231" s="48"/>
      <c r="EDM231" s="48"/>
      <c r="EDN231" s="48"/>
      <c r="EDO231" s="48"/>
      <c r="EDP231" s="48"/>
      <c r="EDQ231" s="48"/>
      <c r="EDR231" s="48"/>
      <c r="EDS231" s="48"/>
      <c r="EDT231" s="48"/>
      <c r="EDU231" s="48"/>
      <c r="EDV231" s="48"/>
      <c r="EDW231" s="48"/>
      <c r="EDX231" s="48"/>
      <c r="EDY231" s="48"/>
      <c r="EDZ231" s="48"/>
      <c r="EEA231" s="48"/>
      <c r="EEB231" s="48"/>
      <c r="EEC231" s="48"/>
      <c r="EED231" s="48"/>
      <c r="EEE231" s="48"/>
      <c r="EEF231" s="48"/>
      <c r="EEG231" s="48"/>
      <c r="EEH231" s="48"/>
      <c r="EEI231" s="48"/>
      <c r="EEJ231" s="48"/>
      <c r="EEK231" s="48"/>
      <c r="EEL231" s="48"/>
      <c r="EEM231" s="48"/>
      <c r="EEN231" s="48"/>
      <c r="EEO231" s="48"/>
      <c r="EEP231" s="48"/>
      <c r="EEQ231" s="48"/>
      <c r="EER231" s="48"/>
      <c r="EES231" s="48"/>
      <c r="EET231" s="48"/>
      <c r="EEU231" s="48"/>
      <c r="EEV231" s="48"/>
      <c r="EEW231" s="48"/>
      <c r="EEX231" s="48"/>
      <c r="EEY231" s="48"/>
      <c r="EEZ231" s="48"/>
      <c r="EFA231" s="48"/>
      <c r="EFB231" s="48"/>
      <c r="EFC231" s="48"/>
      <c r="EFD231" s="48"/>
      <c r="EFE231" s="48"/>
      <c r="EFF231" s="48"/>
      <c r="EFG231" s="48"/>
      <c r="EFH231" s="48"/>
      <c r="EFI231" s="48"/>
      <c r="EFJ231" s="48"/>
      <c r="EFK231" s="48"/>
      <c r="EFL231" s="48"/>
      <c r="EFM231" s="48"/>
      <c r="EFN231" s="48"/>
      <c r="EFO231" s="48"/>
      <c r="EFP231" s="48"/>
      <c r="EFQ231" s="48"/>
      <c r="EFR231" s="48"/>
      <c r="EFS231" s="48"/>
      <c r="EFT231" s="48"/>
      <c r="EFU231" s="48"/>
      <c r="EFV231" s="48"/>
      <c r="EFW231" s="48"/>
      <c r="EFX231" s="48"/>
      <c r="EFY231" s="48"/>
      <c r="EFZ231" s="48"/>
      <c r="EGA231" s="48"/>
      <c r="EGB231" s="48"/>
      <c r="EGC231" s="48"/>
      <c r="EGD231" s="48"/>
      <c r="EGE231" s="48"/>
      <c r="EGF231" s="48"/>
      <c r="EGG231" s="48"/>
      <c r="EGH231" s="48"/>
      <c r="EGI231" s="48"/>
      <c r="EGJ231" s="48"/>
      <c r="EGK231" s="48"/>
      <c r="EGL231" s="48"/>
      <c r="EGM231" s="48"/>
      <c r="EGN231" s="48"/>
      <c r="EGO231" s="48"/>
      <c r="EGP231" s="48"/>
      <c r="EGQ231" s="48"/>
      <c r="EGR231" s="48"/>
      <c r="EGS231" s="48"/>
      <c r="EGT231" s="48"/>
      <c r="EGU231" s="48"/>
      <c r="EGV231" s="48"/>
      <c r="EGW231" s="48"/>
      <c r="EGX231" s="48"/>
      <c r="EGY231" s="48"/>
      <c r="EGZ231" s="48"/>
      <c r="EHA231" s="48"/>
      <c r="EHB231" s="48"/>
      <c r="EHC231" s="48"/>
      <c r="EHD231" s="48"/>
      <c r="EHE231" s="48"/>
      <c r="EHF231" s="48"/>
      <c r="EHG231" s="48"/>
      <c r="EHH231" s="48"/>
      <c r="EHI231" s="48"/>
      <c r="EHJ231" s="48"/>
      <c r="EHK231" s="48"/>
      <c r="EHL231" s="48"/>
      <c r="EHM231" s="48"/>
      <c r="EHN231" s="48"/>
      <c r="EHO231" s="48"/>
      <c r="EHP231" s="48"/>
      <c r="EHQ231" s="48"/>
      <c r="EHR231" s="48"/>
      <c r="EHS231" s="48"/>
      <c r="EHT231" s="48"/>
      <c r="EHU231" s="48"/>
      <c r="EHV231" s="48"/>
      <c r="EHW231" s="48"/>
      <c r="EHX231" s="48"/>
      <c r="EHY231" s="48"/>
      <c r="EHZ231" s="48"/>
      <c r="EIA231" s="48"/>
      <c r="EIB231" s="48"/>
      <c r="EIC231" s="48"/>
      <c r="EID231" s="48"/>
      <c r="EIE231" s="48"/>
      <c r="EIF231" s="48"/>
      <c r="EIG231" s="48"/>
      <c r="EIH231" s="48"/>
      <c r="EII231" s="48"/>
      <c r="EIJ231" s="48"/>
      <c r="EIK231" s="48"/>
      <c r="EIL231" s="48"/>
      <c r="EIM231" s="48"/>
      <c r="EIN231" s="48"/>
      <c r="EIO231" s="48"/>
      <c r="EIP231" s="48"/>
      <c r="EIQ231" s="48"/>
      <c r="EIR231" s="48"/>
      <c r="EIS231" s="48"/>
      <c r="EIT231" s="48"/>
      <c r="EIU231" s="48"/>
      <c r="EIV231" s="48"/>
      <c r="EIW231" s="48"/>
      <c r="EIX231" s="48"/>
      <c r="EIY231" s="48"/>
      <c r="EIZ231" s="48"/>
      <c r="EJA231" s="48"/>
      <c r="EJB231" s="48"/>
      <c r="EJC231" s="48"/>
      <c r="EJD231" s="48"/>
      <c r="EJE231" s="48"/>
      <c r="EJF231" s="48"/>
      <c r="EJG231" s="48"/>
      <c r="EJH231" s="48"/>
      <c r="EJI231" s="48"/>
      <c r="EJJ231" s="48"/>
      <c r="EJK231" s="48"/>
      <c r="EJL231" s="48"/>
      <c r="EJM231" s="48"/>
      <c r="EJN231" s="48"/>
      <c r="EJO231" s="48"/>
      <c r="EJP231" s="48"/>
      <c r="EJQ231" s="48"/>
      <c r="EJR231" s="48"/>
      <c r="EJS231" s="48"/>
      <c r="EJT231" s="48"/>
      <c r="EJU231" s="48"/>
      <c r="EJV231" s="48"/>
      <c r="EJW231" s="48"/>
      <c r="EJX231" s="48"/>
      <c r="EJY231" s="48"/>
      <c r="EJZ231" s="48"/>
      <c r="EKA231" s="48"/>
      <c r="EKB231" s="48"/>
      <c r="EKC231" s="48"/>
      <c r="EKD231" s="48"/>
      <c r="EKE231" s="48"/>
      <c r="EKF231" s="48"/>
      <c r="EKG231" s="48"/>
      <c r="EKH231" s="48"/>
      <c r="EKI231" s="48"/>
      <c r="EKJ231" s="48"/>
      <c r="EKK231" s="48"/>
      <c r="EKL231" s="48"/>
      <c r="EKM231" s="48"/>
      <c r="EKN231" s="48"/>
      <c r="EKO231" s="48"/>
      <c r="EKP231" s="48"/>
      <c r="EKQ231" s="48"/>
      <c r="EKR231" s="48"/>
      <c r="EKS231" s="48"/>
      <c r="EKT231" s="48"/>
      <c r="EKU231" s="48"/>
      <c r="EKV231" s="48"/>
      <c r="EKW231" s="48"/>
      <c r="EKX231" s="48"/>
      <c r="EKY231" s="48"/>
      <c r="EKZ231" s="48"/>
      <c r="ELA231" s="48"/>
      <c r="ELB231" s="48"/>
      <c r="ELC231" s="48"/>
      <c r="ELD231" s="48"/>
      <c r="ELE231" s="48"/>
      <c r="ELF231" s="48"/>
      <c r="ELG231" s="48"/>
      <c r="ELH231" s="48"/>
      <c r="ELI231" s="48"/>
      <c r="ELJ231" s="48"/>
      <c r="ELK231" s="48"/>
      <c r="ELL231" s="48"/>
      <c r="ELM231" s="48"/>
      <c r="ELN231" s="48"/>
      <c r="ELO231" s="48"/>
      <c r="ELP231" s="48"/>
      <c r="ELQ231" s="48"/>
      <c r="ELR231" s="48"/>
      <c r="ELS231" s="48"/>
      <c r="ELT231" s="48"/>
      <c r="ELU231" s="48"/>
      <c r="ELV231" s="48"/>
      <c r="ELW231" s="48"/>
      <c r="ELX231" s="48"/>
      <c r="ELY231" s="48"/>
      <c r="ELZ231" s="48"/>
      <c r="EMA231" s="48"/>
      <c r="EMB231" s="48"/>
      <c r="EMC231" s="48"/>
      <c r="EMD231" s="48"/>
      <c r="EME231" s="48"/>
      <c r="EMF231" s="48"/>
      <c r="EMG231" s="48"/>
      <c r="EMH231" s="48"/>
      <c r="EMI231" s="48"/>
      <c r="EMJ231" s="48"/>
      <c r="EMK231" s="48"/>
      <c r="EML231" s="48"/>
      <c r="EMM231" s="48"/>
      <c r="EMN231" s="48"/>
      <c r="EMO231" s="48"/>
      <c r="EMP231" s="48"/>
      <c r="EMQ231" s="48"/>
      <c r="EMR231" s="48"/>
      <c r="EMS231" s="48"/>
      <c r="EMT231" s="48"/>
      <c r="EMU231" s="48"/>
      <c r="EMV231" s="48"/>
      <c r="EMW231" s="48"/>
      <c r="EMX231" s="48"/>
      <c r="EMY231" s="48"/>
      <c r="EMZ231" s="48"/>
      <c r="ENA231" s="48"/>
      <c r="ENB231" s="48"/>
      <c r="ENC231" s="48"/>
      <c r="END231" s="48"/>
      <c r="ENE231" s="48"/>
      <c r="ENF231" s="48"/>
      <c r="ENG231" s="48"/>
      <c r="ENH231" s="48"/>
      <c r="ENI231" s="48"/>
      <c r="ENJ231" s="48"/>
      <c r="ENK231" s="48"/>
      <c r="ENL231" s="48"/>
      <c r="ENM231" s="48"/>
      <c r="ENN231" s="48"/>
      <c r="ENO231" s="48"/>
      <c r="ENP231" s="48"/>
      <c r="ENQ231" s="48"/>
      <c r="ENR231" s="48"/>
      <c r="ENS231" s="48"/>
      <c r="ENT231" s="48"/>
      <c r="ENU231" s="48"/>
      <c r="ENV231" s="48"/>
      <c r="ENW231" s="48"/>
      <c r="ENX231" s="48"/>
      <c r="ENY231" s="48"/>
      <c r="ENZ231" s="48"/>
      <c r="EOA231" s="48"/>
      <c r="EOB231" s="48"/>
      <c r="EOC231" s="48"/>
      <c r="EOD231" s="48"/>
      <c r="EOE231" s="48"/>
      <c r="EOF231" s="48"/>
      <c r="EOG231" s="48"/>
      <c r="EOH231" s="48"/>
      <c r="EOI231" s="48"/>
      <c r="EOJ231" s="48"/>
      <c r="EOK231" s="48"/>
      <c r="EOL231" s="48"/>
      <c r="EOM231" s="48"/>
      <c r="EON231" s="48"/>
      <c r="EOO231" s="48"/>
      <c r="EOP231" s="48"/>
      <c r="EOQ231" s="48"/>
      <c r="EOR231" s="48"/>
      <c r="EOS231" s="48"/>
      <c r="EOT231" s="48"/>
      <c r="EOU231" s="48"/>
      <c r="EOV231" s="48"/>
      <c r="EOW231" s="48"/>
      <c r="EOX231" s="48"/>
      <c r="EOY231" s="48"/>
      <c r="EOZ231" s="48"/>
      <c r="EPA231" s="48"/>
      <c r="EPB231" s="48"/>
      <c r="EPC231" s="48"/>
      <c r="EPD231" s="48"/>
      <c r="EPE231" s="48"/>
      <c r="EPF231" s="48"/>
      <c r="EPG231" s="48"/>
      <c r="EPH231" s="48"/>
      <c r="EPI231" s="48"/>
      <c r="EPJ231" s="48"/>
      <c r="EPK231" s="48"/>
      <c r="EPL231" s="48"/>
      <c r="EPM231" s="48"/>
      <c r="EPN231" s="48"/>
      <c r="EPO231" s="48"/>
      <c r="EPP231" s="48"/>
      <c r="EPQ231" s="48"/>
      <c r="EPR231" s="48"/>
      <c r="EPS231" s="48"/>
      <c r="EPT231" s="48"/>
      <c r="EPU231" s="48"/>
      <c r="EPV231" s="48"/>
      <c r="EPW231" s="48"/>
      <c r="EPX231" s="48"/>
      <c r="EPY231" s="48"/>
      <c r="EPZ231" s="48"/>
      <c r="EQA231" s="48"/>
      <c r="EQB231" s="48"/>
      <c r="EQC231" s="48"/>
      <c r="EQD231" s="48"/>
      <c r="EQE231" s="48"/>
      <c r="EQF231" s="48"/>
      <c r="EQG231" s="48"/>
      <c r="EQH231" s="48"/>
      <c r="EQI231" s="48"/>
      <c r="EQJ231" s="48"/>
      <c r="EQK231" s="48"/>
      <c r="EQL231" s="48"/>
      <c r="EQM231" s="48"/>
      <c r="EQN231" s="48"/>
      <c r="EQO231" s="48"/>
      <c r="EQP231" s="48"/>
      <c r="EQQ231" s="48"/>
      <c r="EQR231" s="48"/>
      <c r="EQS231" s="48"/>
      <c r="EQT231" s="48"/>
      <c r="EQU231" s="48"/>
      <c r="EQV231" s="48"/>
      <c r="EQW231" s="48"/>
      <c r="EQX231" s="48"/>
      <c r="EQY231" s="48"/>
      <c r="EQZ231" s="48"/>
      <c r="ERA231" s="48"/>
      <c r="ERB231" s="48"/>
      <c r="ERC231" s="48"/>
      <c r="ERD231" s="48"/>
      <c r="ERE231" s="48"/>
      <c r="ERF231" s="48"/>
      <c r="ERG231" s="48"/>
      <c r="ERH231" s="48"/>
      <c r="ERI231" s="48"/>
      <c r="ERJ231" s="48"/>
      <c r="ERK231" s="48"/>
      <c r="ERL231" s="48"/>
      <c r="ERM231" s="48"/>
      <c r="ERN231" s="48"/>
      <c r="ERO231" s="48"/>
      <c r="ERP231" s="48"/>
      <c r="ERQ231" s="48"/>
      <c r="ERR231" s="48"/>
      <c r="ERS231" s="48"/>
      <c r="ERT231" s="48"/>
      <c r="ERU231" s="48"/>
      <c r="ERV231" s="48"/>
      <c r="ERW231" s="48"/>
      <c r="ERX231" s="48"/>
      <c r="ERY231" s="48"/>
      <c r="ERZ231" s="48"/>
      <c r="ESA231" s="48"/>
      <c r="ESB231" s="48"/>
      <c r="ESC231" s="48"/>
      <c r="ESD231" s="48"/>
      <c r="ESE231" s="48"/>
      <c r="ESF231" s="48"/>
      <c r="ESG231" s="48"/>
      <c r="ESH231" s="48"/>
      <c r="ESI231" s="48"/>
      <c r="ESJ231" s="48"/>
      <c r="ESK231" s="48"/>
      <c r="ESL231" s="48"/>
      <c r="ESM231" s="48"/>
      <c r="ESN231" s="48"/>
      <c r="ESO231" s="48"/>
      <c r="ESP231" s="48"/>
      <c r="ESQ231" s="48"/>
      <c r="ESR231" s="48"/>
      <c r="ESS231" s="48"/>
      <c r="EST231" s="48"/>
      <c r="ESU231" s="48"/>
      <c r="ESV231" s="48"/>
      <c r="ESW231" s="48"/>
      <c r="ESX231" s="48"/>
      <c r="ESY231" s="48"/>
      <c r="ESZ231" s="48"/>
      <c r="ETA231" s="48"/>
      <c r="ETB231" s="48"/>
      <c r="ETC231" s="48"/>
      <c r="ETD231" s="48"/>
      <c r="ETE231" s="48"/>
      <c r="ETF231" s="48"/>
      <c r="ETG231" s="48"/>
      <c r="ETH231" s="48"/>
      <c r="ETI231" s="48"/>
      <c r="ETJ231" s="48"/>
      <c r="ETK231" s="48"/>
      <c r="ETL231" s="48"/>
      <c r="ETM231" s="48"/>
      <c r="ETN231" s="48"/>
      <c r="ETO231" s="48"/>
      <c r="ETP231" s="48"/>
      <c r="ETQ231" s="48"/>
      <c r="ETR231" s="48"/>
      <c r="ETS231" s="48"/>
      <c r="ETT231" s="48"/>
      <c r="ETU231" s="48"/>
      <c r="ETV231" s="48"/>
      <c r="ETW231" s="48"/>
      <c r="ETX231" s="48"/>
      <c r="ETY231" s="48"/>
      <c r="ETZ231" s="48"/>
      <c r="EUA231" s="48"/>
      <c r="EUB231" s="48"/>
      <c r="EUC231" s="48"/>
      <c r="EUD231" s="48"/>
      <c r="EUE231" s="48"/>
      <c r="EUF231" s="48"/>
      <c r="EUG231" s="48"/>
      <c r="EUH231" s="48"/>
      <c r="EUI231" s="48"/>
      <c r="EUJ231" s="48"/>
      <c r="EUK231" s="48"/>
      <c r="EUL231" s="48"/>
      <c r="EUM231" s="48"/>
      <c r="EUN231" s="48"/>
      <c r="EUO231" s="48"/>
      <c r="EUP231" s="48"/>
      <c r="EUQ231" s="48"/>
      <c r="EUR231" s="48"/>
      <c r="EUS231" s="48"/>
      <c r="EUT231" s="48"/>
      <c r="EUU231" s="48"/>
      <c r="EUV231" s="48"/>
      <c r="EUW231" s="48"/>
      <c r="EUX231" s="48"/>
      <c r="EUY231" s="48"/>
      <c r="EUZ231" s="48"/>
      <c r="EVA231" s="48"/>
      <c r="EVB231" s="48"/>
      <c r="EVC231" s="48"/>
      <c r="EVD231" s="48"/>
      <c r="EVE231" s="48"/>
      <c r="EVF231" s="48"/>
      <c r="EVG231" s="48"/>
      <c r="EVH231" s="48"/>
      <c r="EVI231" s="48"/>
      <c r="EVJ231" s="48"/>
      <c r="EVK231" s="48"/>
      <c r="EVL231" s="48"/>
      <c r="EVM231" s="48"/>
      <c r="EVN231" s="48"/>
      <c r="EVO231" s="48"/>
      <c r="EVP231" s="48"/>
      <c r="EVQ231" s="48"/>
      <c r="EVR231" s="48"/>
      <c r="EVS231" s="48"/>
      <c r="EVT231" s="48"/>
      <c r="EVU231" s="48"/>
      <c r="EVV231" s="48"/>
      <c r="EVW231" s="48"/>
      <c r="EVX231" s="48"/>
      <c r="EVY231" s="48"/>
      <c r="EVZ231" s="48"/>
      <c r="EWA231" s="48"/>
      <c r="EWB231" s="48"/>
      <c r="EWC231" s="48"/>
      <c r="EWD231" s="48"/>
      <c r="EWE231" s="48"/>
      <c r="EWF231" s="48"/>
      <c r="EWG231" s="48"/>
      <c r="EWH231" s="48"/>
      <c r="EWI231" s="48"/>
      <c r="EWJ231" s="48"/>
      <c r="EWK231" s="48"/>
      <c r="EWL231" s="48"/>
      <c r="EWM231" s="48"/>
      <c r="EWN231" s="48"/>
      <c r="EWO231" s="48"/>
      <c r="EWP231" s="48"/>
      <c r="EWQ231" s="48"/>
      <c r="EWR231" s="48"/>
      <c r="EWS231" s="48"/>
      <c r="EWT231" s="48"/>
      <c r="EWU231" s="48"/>
      <c r="EWV231" s="48"/>
      <c r="EWW231" s="48"/>
      <c r="EWX231" s="48"/>
      <c r="EWY231" s="48"/>
      <c r="EWZ231" s="48"/>
      <c r="EXA231" s="48"/>
      <c r="EXB231" s="48"/>
      <c r="EXC231" s="48"/>
      <c r="EXD231" s="48"/>
      <c r="EXE231" s="48"/>
      <c r="EXF231" s="48"/>
      <c r="EXG231" s="48"/>
      <c r="EXH231" s="48"/>
      <c r="EXI231" s="48"/>
      <c r="EXJ231" s="48"/>
      <c r="EXK231" s="48"/>
      <c r="EXL231" s="48"/>
      <c r="EXM231" s="48"/>
      <c r="EXN231" s="48"/>
      <c r="EXO231" s="48"/>
      <c r="EXP231" s="48"/>
      <c r="EXQ231" s="48"/>
      <c r="EXR231" s="48"/>
      <c r="EXS231" s="48"/>
      <c r="EXT231" s="48"/>
      <c r="EXU231" s="48"/>
      <c r="EXV231" s="48"/>
      <c r="EXW231" s="48"/>
      <c r="EXX231" s="48"/>
      <c r="EXY231" s="48"/>
      <c r="EXZ231" s="48"/>
      <c r="EYA231" s="48"/>
      <c r="EYB231" s="48"/>
      <c r="EYC231" s="48"/>
      <c r="EYD231" s="48"/>
      <c r="EYE231" s="48"/>
      <c r="EYF231" s="48"/>
      <c r="EYG231" s="48"/>
      <c r="EYH231" s="48"/>
      <c r="EYI231" s="48"/>
      <c r="EYJ231" s="48"/>
      <c r="EYK231" s="48"/>
      <c r="EYL231" s="48"/>
      <c r="EYM231" s="48"/>
      <c r="EYN231" s="48"/>
      <c r="EYO231" s="48"/>
      <c r="EYP231" s="48"/>
      <c r="EYQ231" s="48"/>
      <c r="EYR231" s="48"/>
      <c r="EYS231" s="48"/>
      <c r="EYT231" s="48"/>
      <c r="EYU231" s="48"/>
      <c r="EYV231" s="48"/>
      <c r="EYW231" s="48"/>
      <c r="EYX231" s="48"/>
      <c r="EYY231" s="48"/>
      <c r="EYZ231" s="48"/>
      <c r="EZA231" s="48"/>
      <c r="EZB231" s="48"/>
      <c r="EZC231" s="48"/>
      <c r="EZD231" s="48"/>
      <c r="EZE231" s="48"/>
      <c r="EZF231" s="48"/>
      <c r="EZG231" s="48"/>
      <c r="EZH231" s="48"/>
      <c r="EZI231" s="48"/>
      <c r="EZJ231" s="48"/>
      <c r="EZK231" s="48"/>
      <c r="EZL231" s="48"/>
      <c r="EZM231" s="48"/>
      <c r="EZN231" s="48"/>
      <c r="EZO231" s="48"/>
      <c r="EZP231" s="48"/>
      <c r="EZQ231" s="48"/>
      <c r="EZR231" s="48"/>
      <c r="EZS231" s="48"/>
      <c r="EZT231" s="48"/>
      <c r="EZU231" s="48"/>
      <c r="EZV231" s="48"/>
      <c r="EZW231" s="48"/>
      <c r="EZX231" s="48"/>
      <c r="EZY231" s="48"/>
      <c r="EZZ231" s="48"/>
      <c r="FAA231" s="48"/>
      <c r="FAB231" s="48"/>
      <c r="FAC231" s="48"/>
      <c r="FAD231" s="48"/>
      <c r="FAE231" s="48"/>
      <c r="FAF231" s="48"/>
      <c r="FAG231" s="48"/>
      <c r="FAH231" s="48"/>
      <c r="FAI231" s="48"/>
      <c r="FAJ231" s="48"/>
      <c r="FAK231" s="48"/>
      <c r="FAL231" s="48"/>
      <c r="FAM231" s="48"/>
      <c r="FAN231" s="48"/>
      <c r="FAO231" s="48"/>
      <c r="FAP231" s="48"/>
      <c r="FAQ231" s="48"/>
      <c r="FAR231" s="48"/>
      <c r="FAS231" s="48"/>
      <c r="FAT231" s="48"/>
      <c r="FAU231" s="48"/>
      <c r="FAV231" s="48"/>
      <c r="FAW231" s="48"/>
      <c r="FAX231" s="48"/>
      <c r="FAY231" s="48"/>
      <c r="FAZ231" s="48"/>
      <c r="FBA231" s="48"/>
      <c r="FBB231" s="48"/>
      <c r="FBC231" s="48"/>
      <c r="FBD231" s="48"/>
      <c r="FBE231" s="48"/>
      <c r="FBF231" s="48"/>
      <c r="FBG231" s="48"/>
      <c r="FBH231" s="48"/>
      <c r="FBI231" s="48"/>
      <c r="FBJ231" s="48"/>
      <c r="FBK231" s="48"/>
      <c r="FBL231" s="48"/>
      <c r="FBM231" s="48"/>
      <c r="FBN231" s="48"/>
      <c r="FBO231" s="48"/>
      <c r="FBP231" s="48"/>
      <c r="FBQ231" s="48"/>
      <c r="FBR231" s="48"/>
      <c r="FBS231" s="48"/>
      <c r="FBT231" s="48"/>
      <c r="FBU231" s="48"/>
      <c r="FBV231" s="48"/>
      <c r="FBW231" s="48"/>
      <c r="FBX231" s="48"/>
      <c r="FBY231" s="48"/>
      <c r="FBZ231" s="48"/>
      <c r="FCA231" s="48"/>
      <c r="FCB231" s="48"/>
      <c r="FCC231" s="48"/>
      <c r="FCD231" s="48"/>
      <c r="FCE231" s="48"/>
      <c r="FCF231" s="48"/>
      <c r="FCG231" s="48"/>
      <c r="FCH231" s="48"/>
      <c r="FCI231" s="48"/>
      <c r="FCJ231" s="48"/>
      <c r="FCK231" s="48"/>
      <c r="FCL231" s="48"/>
      <c r="FCM231" s="48"/>
      <c r="FCN231" s="48"/>
      <c r="FCO231" s="48"/>
      <c r="FCP231" s="48"/>
      <c r="FCQ231" s="48"/>
      <c r="FCR231" s="48"/>
      <c r="FCS231" s="48"/>
      <c r="FCT231" s="48"/>
      <c r="FCU231" s="48"/>
      <c r="FCV231" s="48"/>
      <c r="FCW231" s="48"/>
      <c r="FCX231" s="48"/>
      <c r="FCY231" s="48"/>
      <c r="FCZ231" s="48"/>
      <c r="FDA231" s="48"/>
      <c r="FDB231" s="48"/>
      <c r="FDC231" s="48"/>
      <c r="FDD231" s="48"/>
      <c r="FDE231" s="48"/>
      <c r="FDF231" s="48"/>
      <c r="FDG231" s="48"/>
      <c r="FDH231" s="48"/>
      <c r="FDI231" s="48"/>
      <c r="FDJ231" s="48"/>
      <c r="FDK231" s="48"/>
      <c r="FDL231" s="48"/>
      <c r="FDM231" s="48"/>
      <c r="FDN231" s="48"/>
      <c r="FDO231" s="48"/>
      <c r="FDP231" s="48"/>
      <c r="FDQ231" s="48"/>
      <c r="FDR231" s="48"/>
      <c r="FDS231" s="48"/>
      <c r="FDT231" s="48"/>
      <c r="FDU231" s="48"/>
      <c r="FDV231" s="48"/>
      <c r="FDW231" s="48"/>
      <c r="FDX231" s="48"/>
      <c r="FDY231" s="48"/>
      <c r="FDZ231" s="48"/>
      <c r="FEA231" s="48"/>
      <c r="FEB231" s="48"/>
      <c r="FEC231" s="48"/>
      <c r="FED231" s="48"/>
      <c r="FEE231" s="48"/>
      <c r="FEF231" s="48"/>
      <c r="FEG231" s="48"/>
      <c r="FEH231" s="48"/>
      <c r="FEI231" s="48"/>
      <c r="FEJ231" s="48"/>
      <c r="FEK231" s="48"/>
      <c r="FEL231" s="48"/>
      <c r="FEM231" s="48"/>
      <c r="FEN231" s="48"/>
      <c r="FEO231" s="48"/>
      <c r="FEP231" s="48"/>
      <c r="FEQ231" s="48"/>
      <c r="FER231" s="48"/>
      <c r="FES231" s="48"/>
      <c r="FET231" s="48"/>
      <c r="FEU231" s="48"/>
      <c r="FEV231" s="48"/>
      <c r="FEW231" s="48"/>
      <c r="FEX231" s="48"/>
      <c r="FEY231" s="48"/>
      <c r="FEZ231" s="48"/>
      <c r="FFA231" s="48"/>
      <c r="FFB231" s="48"/>
      <c r="FFC231" s="48"/>
      <c r="FFD231" s="48"/>
      <c r="FFE231" s="48"/>
      <c r="FFF231" s="48"/>
      <c r="FFG231" s="48"/>
      <c r="FFH231" s="48"/>
      <c r="FFI231" s="48"/>
      <c r="FFJ231" s="48"/>
      <c r="FFK231" s="48"/>
      <c r="FFL231" s="48"/>
      <c r="FFM231" s="48"/>
      <c r="FFN231" s="48"/>
      <c r="FFO231" s="48"/>
      <c r="FFP231" s="48"/>
      <c r="FFQ231" s="48"/>
      <c r="FFR231" s="48"/>
      <c r="FFS231" s="48"/>
      <c r="FFT231" s="48"/>
      <c r="FFU231" s="48"/>
      <c r="FFV231" s="48"/>
      <c r="FFW231" s="48"/>
      <c r="FFX231" s="48"/>
      <c r="FFY231" s="48"/>
      <c r="FFZ231" s="48"/>
      <c r="FGA231" s="48"/>
      <c r="FGB231" s="48"/>
      <c r="FGC231" s="48"/>
      <c r="FGD231" s="48"/>
      <c r="FGE231" s="48"/>
      <c r="FGF231" s="48"/>
      <c r="FGG231" s="48"/>
      <c r="FGH231" s="48"/>
      <c r="FGI231" s="48"/>
      <c r="FGJ231" s="48"/>
      <c r="FGK231" s="48"/>
      <c r="FGL231" s="48"/>
      <c r="FGM231" s="48"/>
      <c r="FGN231" s="48"/>
      <c r="FGO231" s="48"/>
      <c r="FGP231" s="48"/>
      <c r="FGQ231" s="48"/>
      <c r="FGR231" s="48"/>
      <c r="FGS231" s="48"/>
      <c r="FGT231" s="48"/>
      <c r="FGU231" s="48"/>
      <c r="FGV231" s="48"/>
      <c r="FGW231" s="48"/>
      <c r="FGX231" s="48"/>
      <c r="FGY231" s="48"/>
      <c r="FGZ231" s="48"/>
      <c r="FHA231" s="48"/>
      <c r="FHB231" s="48"/>
      <c r="FHC231" s="48"/>
      <c r="FHD231" s="48"/>
      <c r="FHE231" s="48"/>
      <c r="FHF231" s="48"/>
      <c r="FHG231" s="48"/>
      <c r="FHH231" s="48"/>
      <c r="FHI231" s="48"/>
      <c r="FHJ231" s="48"/>
      <c r="FHK231" s="48"/>
      <c r="FHL231" s="48"/>
      <c r="FHM231" s="48"/>
      <c r="FHN231" s="48"/>
      <c r="FHO231" s="48"/>
      <c r="FHP231" s="48"/>
      <c r="FHQ231" s="48"/>
      <c r="FHR231" s="48"/>
      <c r="FHS231" s="48"/>
      <c r="FHT231" s="48"/>
      <c r="FHU231" s="48"/>
      <c r="FHV231" s="48"/>
      <c r="FHW231" s="48"/>
      <c r="FHX231" s="48"/>
      <c r="FHY231" s="48"/>
      <c r="FHZ231" s="48"/>
      <c r="FIA231" s="48"/>
      <c r="FIB231" s="48"/>
      <c r="FIC231" s="48"/>
      <c r="FID231" s="48"/>
      <c r="FIE231" s="48"/>
      <c r="FIF231" s="48"/>
      <c r="FIG231" s="48"/>
      <c r="FIH231" s="48"/>
      <c r="FII231" s="48"/>
      <c r="FIJ231" s="48"/>
      <c r="FIK231" s="48"/>
      <c r="FIL231" s="48"/>
      <c r="FIM231" s="48"/>
      <c r="FIN231" s="48"/>
      <c r="FIO231" s="48"/>
      <c r="FIP231" s="48"/>
      <c r="FIQ231" s="48"/>
      <c r="FIR231" s="48"/>
      <c r="FIS231" s="48"/>
      <c r="FIT231" s="48"/>
      <c r="FIU231" s="48"/>
      <c r="FIV231" s="48"/>
      <c r="FIW231" s="48"/>
      <c r="FIX231" s="48"/>
      <c r="FIY231" s="48"/>
      <c r="FIZ231" s="48"/>
      <c r="FJA231" s="48"/>
      <c r="FJB231" s="48"/>
      <c r="FJC231" s="48"/>
      <c r="FJD231" s="48"/>
      <c r="FJE231" s="48"/>
      <c r="FJF231" s="48"/>
      <c r="FJG231" s="48"/>
      <c r="FJH231" s="48"/>
      <c r="FJI231" s="48"/>
      <c r="FJJ231" s="48"/>
      <c r="FJK231" s="48"/>
      <c r="FJL231" s="48"/>
      <c r="FJM231" s="48"/>
      <c r="FJN231" s="48"/>
      <c r="FJO231" s="48"/>
      <c r="FJP231" s="48"/>
      <c r="FJQ231" s="48"/>
      <c r="FJR231" s="48"/>
      <c r="FJS231" s="48"/>
      <c r="FJT231" s="48"/>
      <c r="FJU231" s="48"/>
      <c r="FJV231" s="48"/>
      <c r="FJW231" s="48"/>
      <c r="FJX231" s="48"/>
      <c r="FJY231" s="48"/>
      <c r="FJZ231" s="48"/>
      <c r="FKA231" s="48"/>
      <c r="FKB231" s="48"/>
      <c r="FKC231" s="48"/>
      <c r="FKD231" s="48"/>
      <c r="FKE231" s="48"/>
      <c r="FKF231" s="48"/>
      <c r="FKG231" s="48"/>
      <c r="FKH231" s="48"/>
      <c r="FKI231" s="48"/>
      <c r="FKJ231" s="48"/>
      <c r="FKK231" s="48"/>
      <c r="FKL231" s="48"/>
      <c r="FKM231" s="48"/>
      <c r="FKN231" s="48"/>
      <c r="FKO231" s="48"/>
      <c r="FKP231" s="48"/>
      <c r="FKQ231" s="48"/>
      <c r="FKR231" s="48"/>
      <c r="FKS231" s="48"/>
      <c r="FKT231" s="48"/>
      <c r="FKU231" s="48"/>
      <c r="FKV231" s="48"/>
      <c r="FKW231" s="48"/>
      <c r="FKX231" s="48"/>
      <c r="FKY231" s="48"/>
      <c r="FKZ231" s="48"/>
      <c r="FLA231" s="48"/>
      <c r="FLB231" s="48"/>
      <c r="FLC231" s="48"/>
      <c r="FLD231" s="48"/>
      <c r="FLE231" s="48"/>
      <c r="FLF231" s="48"/>
      <c r="FLG231" s="48"/>
      <c r="FLH231" s="48"/>
      <c r="FLI231" s="48"/>
      <c r="FLJ231" s="48"/>
      <c r="FLK231" s="48"/>
      <c r="FLL231" s="48"/>
      <c r="FLM231" s="48"/>
      <c r="FLN231" s="48"/>
      <c r="FLO231" s="48"/>
      <c r="FLP231" s="48"/>
      <c r="FLQ231" s="48"/>
      <c r="FLR231" s="48"/>
      <c r="FLS231" s="48"/>
      <c r="FLT231" s="48"/>
      <c r="FLU231" s="48"/>
      <c r="FLV231" s="48"/>
      <c r="FLW231" s="48"/>
      <c r="FLX231" s="48"/>
      <c r="FLY231" s="48"/>
      <c r="FLZ231" s="48"/>
      <c r="FMA231" s="48"/>
      <c r="FMB231" s="48"/>
      <c r="FMC231" s="48"/>
      <c r="FMD231" s="48"/>
      <c r="FME231" s="48"/>
      <c r="FMF231" s="48"/>
      <c r="FMG231" s="48"/>
      <c r="FMH231" s="48"/>
      <c r="FMI231" s="48"/>
      <c r="FMJ231" s="48"/>
      <c r="FMK231" s="48"/>
      <c r="FML231" s="48"/>
      <c r="FMM231" s="48"/>
      <c r="FMN231" s="48"/>
      <c r="FMO231" s="48"/>
      <c r="FMP231" s="48"/>
      <c r="FMQ231" s="48"/>
      <c r="FMR231" s="48"/>
      <c r="FMS231" s="48"/>
      <c r="FMT231" s="48"/>
      <c r="FMU231" s="48"/>
      <c r="FMV231" s="48"/>
      <c r="FMW231" s="48"/>
      <c r="FMX231" s="48"/>
      <c r="FMY231" s="48"/>
      <c r="FMZ231" s="48"/>
      <c r="FNA231" s="48"/>
      <c r="FNB231" s="48"/>
      <c r="FNC231" s="48"/>
      <c r="FND231" s="48"/>
      <c r="FNE231" s="48"/>
      <c r="FNF231" s="48"/>
      <c r="FNG231" s="48"/>
      <c r="FNH231" s="48"/>
      <c r="FNI231" s="48"/>
      <c r="FNJ231" s="48"/>
      <c r="FNK231" s="48"/>
      <c r="FNL231" s="48"/>
      <c r="FNM231" s="48"/>
      <c r="FNN231" s="48"/>
      <c r="FNO231" s="48"/>
      <c r="FNP231" s="48"/>
      <c r="FNQ231" s="48"/>
      <c r="FNR231" s="48"/>
      <c r="FNS231" s="48"/>
      <c r="FNT231" s="48"/>
      <c r="FNU231" s="48"/>
      <c r="FNV231" s="48"/>
      <c r="FNW231" s="48"/>
      <c r="FNX231" s="48"/>
      <c r="FNY231" s="48"/>
      <c r="FNZ231" s="48"/>
      <c r="FOA231" s="48"/>
      <c r="FOB231" s="48"/>
      <c r="FOC231" s="48"/>
      <c r="FOD231" s="48"/>
      <c r="FOE231" s="48"/>
      <c r="FOF231" s="48"/>
      <c r="FOG231" s="48"/>
      <c r="FOH231" s="48"/>
      <c r="FOI231" s="48"/>
      <c r="FOJ231" s="48"/>
      <c r="FOK231" s="48"/>
      <c r="FOL231" s="48"/>
      <c r="FOM231" s="48"/>
      <c r="FON231" s="48"/>
      <c r="FOO231" s="48"/>
      <c r="FOP231" s="48"/>
      <c r="FOQ231" s="48"/>
      <c r="FOR231" s="48"/>
      <c r="FOS231" s="48"/>
      <c r="FOT231" s="48"/>
      <c r="FOU231" s="48"/>
      <c r="FOV231" s="48"/>
      <c r="FOW231" s="48"/>
      <c r="FOX231" s="48"/>
      <c r="FOY231" s="48"/>
      <c r="FOZ231" s="48"/>
      <c r="FPA231" s="48"/>
      <c r="FPB231" s="48"/>
      <c r="FPC231" s="48"/>
      <c r="FPD231" s="48"/>
      <c r="FPE231" s="48"/>
      <c r="FPF231" s="48"/>
      <c r="FPG231" s="48"/>
      <c r="FPH231" s="48"/>
      <c r="FPI231" s="48"/>
      <c r="FPJ231" s="48"/>
      <c r="FPK231" s="48"/>
      <c r="FPL231" s="48"/>
      <c r="FPM231" s="48"/>
      <c r="FPN231" s="48"/>
      <c r="FPO231" s="48"/>
      <c r="FPP231" s="48"/>
      <c r="FPQ231" s="48"/>
      <c r="FPR231" s="48"/>
      <c r="FPS231" s="48"/>
      <c r="FPT231" s="48"/>
      <c r="FPU231" s="48"/>
      <c r="FPV231" s="48"/>
      <c r="FPW231" s="48"/>
      <c r="FPX231" s="48"/>
      <c r="FPY231" s="48"/>
      <c r="FPZ231" s="48"/>
      <c r="FQA231" s="48"/>
      <c r="FQB231" s="48"/>
      <c r="FQC231" s="48"/>
      <c r="FQD231" s="48"/>
      <c r="FQE231" s="48"/>
      <c r="FQF231" s="48"/>
      <c r="FQG231" s="48"/>
      <c r="FQH231" s="48"/>
      <c r="FQI231" s="48"/>
      <c r="FQJ231" s="48"/>
      <c r="FQK231" s="48"/>
      <c r="FQL231" s="48"/>
      <c r="FQM231" s="48"/>
      <c r="FQN231" s="48"/>
      <c r="FQO231" s="48"/>
      <c r="FQP231" s="48"/>
      <c r="FQQ231" s="48"/>
      <c r="FQR231" s="48"/>
      <c r="FQS231" s="48"/>
      <c r="FQT231" s="48"/>
      <c r="FQU231" s="48"/>
      <c r="FQV231" s="48"/>
      <c r="FQW231" s="48"/>
      <c r="FQX231" s="48"/>
      <c r="FQY231" s="48"/>
      <c r="FQZ231" s="48"/>
      <c r="FRA231" s="48"/>
      <c r="FRB231" s="48"/>
      <c r="FRC231" s="48"/>
      <c r="FRD231" s="48"/>
      <c r="FRE231" s="48"/>
      <c r="FRF231" s="48"/>
      <c r="FRG231" s="48"/>
      <c r="FRH231" s="48"/>
      <c r="FRI231" s="48"/>
      <c r="FRJ231" s="48"/>
      <c r="FRK231" s="48"/>
      <c r="FRL231" s="48"/>
      <c r="FRM231" s="48"/>
      <c r="FRN231" s="48"/>
      <c r="FRO231" s="48"/>
      <c r="FRP231" s="48"/>
      <c r="FRQ231" s="48"/>
      <c r="FRR231" s="48"/>
      <c r="FRS231" s="48"/>
      <c r="FRT231" s="48"/>
      <c r="FRU231" s="48"/>
      <c r="FRV231" s="48"/>
      <c r="FRW231" s="48"/>
      <c r="FRX231" s="48"/>
      <c r="FRY231" s="48"/>
      <c r="FRZ231" s="48"/>
      <c r="FSA231" s="48"/>
      <c r="FSB231" s="48"/>
      <c r="FSC231" s="48"/>
      <c r="FSD231" s="48"/>
      <c r="FSE231" s="48"/>
      <c r="FSF231" s="48"/>
      <c r="FSG231" s="48"/>
      <c r="FSH231" s="48"/>
      <c r="FSI231" s="48"/>
      <c r="FSJ231" s="48"/>
      <c r="FSK231" s="48"/>
      <c r="FSL231" s="48"/>
      <c r="FSM231" s="48"/>
      <c r="FSN231" s="48"/>
      <c r="FSO231" s="48"/>
      <c r="FSP231" s="48"/>
      <c r="FSQ231" s="48"/>
      <c r="FSR231" s="48"/>
      <c r="FSS231" s="48"/>
      <c r="FST231" s="48"/>
      <c r="FSU231" s="48"/>
      <c r="FSV231" s="48"/>
      <c r="FSW231" s="48"/>
      <c r="FSX231" s="48"/>
      <c r="FSY231" s="48"/>
      <c r="FSZ231" s="48"/>
      <c r="FTA231" s="48"/>
      <c r="FTB231" s="48"/>
      <c r="FTC231" s="48"/>
      <c r="FTD231" s="48"/>
      <c r="FTE231" s="48"/>
      <c r="FTF231" s="48"/>
      <c r="FTG231" s="48"/>
      <c r="FTH231" s="48"/>
      <c r="FTI231" s="48"/>
      <c r="FTJ231" s="48"/>
      <c r="FTK231" s="48"/>
      <c r="FTL231" s="48"/>
      <c r="FTM231" s="48"/>
      <c r="FTN231" s="48"/>
      <c r="FTO231" s="48"/>
      <c r="FTP231" s="48"/>
      <c r="FTQ231" s="48"/>
      <c r="FTR231" s="48"/>
      <c r="FTS231" s="48"/>
      <c r="FTT231" s="48"/>
      <c r="FTU231" s="48"/>
      <c r="FTV231" s="48"/>
      <c r="FTW231" s="48"/>
      <c r="FTX231" s="48"/>
      <c r="FTY231" s="48"/>
      <c r="FTZ231" s="48"/>
      <c r="FUA231" s="48"/>
      <c r="FUB231" s="48"/>
      <c r="FUC231" s="48"/>
      <c r="FUD231" s="48"/>
      <c r="FUE231" s="48"/>
      <c r="FUF231" s="48"/>
      <c r="FUG231" s="48"/>
      <c r="FUH231" s="48"/>
      <c r="FUI231" s="48"/>
      <c r="FUJ231" s="48"/>
      <c r="FUK231" s="48"/>
      <c r="FUL231" s="48"/>
      <c r="FUM231" s="48"/>
      <c r="FUN231" s="48"/>
      <c r="FUO231" s="48"/>
      <c r="FUP231" s="48"/>
      <c r="FUQ231" s="48"/>
      <c r="FUR231" s="48"/>
      <c r="FUS231" s="48"/>
      <c r="FUT231" s="48"/>
      <c r="FUU231" s="48"/>
      <c r="FUV231" s="48"/>
      <c r="FUW231" s="48"/>
      <c r="FUX231" s="48"/>
      <c r="FUY231" s="48"/>
      <c r="FUZ231" s="48"/>
      <c r="FVA231" s="48"/>
      <c r="FVB231" s="48"/>
      <c r="FVC231" s="48"/>
      <c r="FVD231" s="48"/>
      <c r="FVE231" s="48"/>
      <c r="FVF231" s="48"/>
      <c r="FVG231" s="48"/>
      <c r="FVH231" s="48"/>
      <c r="FVI231" s="48"/>
      <c r="FVJ231" s="48"/>
      <c r="FVK231" s="48"/>
      <c r="FVL231" s="48"/>
      <c r="FVM231" s="48"/>
      <c r="FVN231" s="48"/>
      <c r="FVO231" s="48"/>
      <c r="FVP231" s="48"/>
      <c r="FVQ231" s="48"/>
      <c r="FVR231" s="48"/>
      <c r="FVS231" s="48"/>
      <c r="FVT231" s="48"/>
      <c r="FVU231" s="48"/>
      <c r="FVV231" s="48"/>
      <c r="FVW231" s="48"/>
      <c r="FVX231" s="48"/>
      <c r="FVY231" s="48"/>
      <c r="FVZ231" s="48"/>
      <c r="FWA231" s="48"/>
      <c r="FWB231" s="48"/>
      <c r="FWC231" s="48"/>
      <c r="FWD231" s="48"/>
      <c r="FWE231" s="48"/>
      <c r="FWF231" s="48"/>
      <c r="FWG231" s="48"/>
      <c r="FWH231" s="48"/>
      <c r="FWI231" s="48"/>
      <c r="FWJ231" s="48"/>
      <c r="FWK231" s="48"/>
      <c r="FWL231" s="48"/>
      <c r="FWM231" s="48"/>
      <c r="FWN231" s="48"/>
      <c r="FWO231" s="48"/>
      <c r="FWP231" s="48"/>
      <c r="FWQ231" s="48"/>
      <c r="FWR231" s="48"/>
      <c r="FWS231" s="48"/>
      <c r="FWT231" s="48"/>
      <c r="FWU231" s="48"/>
      <c r="FWV231" s="48"/>
      <c r="FWW231" s="48"/>
      <c r="FWX231" s="48"/>
      <c r="FWY231" s="48"/>
      <c r="FWZ231" s="48"/>
      <c r="FXA231" s="48"/>
      <c r="FXB231" s="48"/>
      <c r="FXC231" s="48"/>
      <c r="FXD231" s="48"/>
      <c r="FXE231" s="48"/>
      <c r="FXF231" s="48"/>
      <c r="FXG231" s="48"/>
      <c r="FXH231" s="48"/>
      <c r="FXI231" s="48"/>
      <c r="FXJ231" s="48"/>
      <c r="FXK231" s="48"/>
      <c r="FXL231" s="48"/>
      <c r="FXM231" s="48"/>
      <c r="FXN231" s="48"/>
      <c r="FXO231" s="48"/>
      <c r="FXP231" s="48"/>
      <c r="FXQ231" s="48"/>
      <c r="FXR231" s="48"/>
      <c r="FXS231" s="48"/>
      <c r="FXT231" s="48"/>
      <c r="FXU231" s="48"/>
      <c r="FXV231" s="48"/>
      <c r="FXW231" s="48"/>
      <c r="FXX231" s="48"/>
      <c r="FXY231" s="48"/>
      <c r="FXZ231" s="48"/>
      <c r="FYA231" s="48"/>
      <c r="FYB231" s="48"/>
      <c r="FYC231" s="48"/>
      <c r="FYD231" s="48"/>
      <c r="FYE231" s="48"/>
      <c r="FYF231" s="48"/>
      <c r="FYG231" s="48"/>
      <c r="FYH231" s="48"/>
      <c r="FYI231" s="48"/>
      <c r="FYJ231" s="48"/>
      <c r="FYK231" s="48"/>
      <c r="FYL231" s="48"/>
      <c r="FYM231" s="48"/>
      <c r="FYN231" s="48"/>
      <c r="FYO231" s="48"/>
      <c r="FYP231" s="48"/>
      <c r="FYQ231" s="48"/>
      <c r="FYR231" s="48"/>
      <c r="FYS231" s="48"/>
      <c r="FYT231" s="48"/>
      <c r="FYU231" s="48"/>
      <c r="FYV231" s="48"/>
      <c r="FYW231" s="48"/>
      <c r="FYX231" s="48"/>
      <c r="FYY231" s="48"/>
      <c r="FYZ231" s="48"/>
      <c r="FZA231" s="48"/>
      <c r="FZB231" s="48"/>
      <c r="FZC231" s="48"/>
      <c r="FZD231" s="48"/>
      <c r="FZE231" s="48"/>
      <c r="FZF231" s="48"/>
      <c r="FZG231" s="48"/>
      <c r="FZH231" s="48"/>
      <c r="FZI231" s="48"/>
      <c r="FZJ231" s="48"/>
      <c r="FZK231" s="48"/>
      <c r="FZL231" s="48"/>
      <c r="FZM231" s="48"/>
      <c r="FZN231" s="48"/>
      <c r="FZO231" s="48"/>
      <c r="FZP231" s="48"/>
      <c r="FZQ231" s="48"/>
      <c r="FZR231" s="48"/>
      <c r="FZS231" s="48"/>
      <c r="FZT231" s="48"/>
      <c r="FZU231" s="48"/>
      <c r="FZV231" s="48"/>
      <c r="FZW231" s="48"/>
      <c r="FZX231" s="48"/>
      <c r="FZY231" s="48"/>
      <c r="FZZ231" s="48"/>
      <c r="GAA231" s="48"/>
      <c r="GAB231" s="48"/>
      <c r="GAC231" s="48"/>
      <c r="GAD231" s="48"/>
      <c r="GAE231" s="48"/>
      <c r="GAF231" s="48"/>
      <c r="GAG231" s="48"/>
      <c r="GAH231" s="48"/>
      <c r="GAI231" s="48"/>
      <c r="GAJ231" s="48"/>
      <c r="GAK231" s="48"/>
      <c r="GAL231" s="48"/>
      <c r="GAM231" s="48"/>
      <c r="GAN231" s="48"/>
      <c r="GAO231" s="48"/>
      <c r="GAP231" s="48"/>
      <c r="GAQ231" s="48"/>
      <c r="GAR231" s="48"/>
      <c r="GAS231" s="48"/>
      <c r="GAT231" s="48"/>
      <c r="GAU231" s="48"/>
      <c r="GAV231" s="48"/>
      <c r="GAW231" s="48"/>
      <c r="GAX231" s="48"/>
      <c r="GAY231" s="48"/>
      <c r="GAZ231" s="48"/>
      <c r="GBA231" s="48"/>
      <c r="GBB231" s="48"/>
      <c r="GBC231" s="48"/>
      <c r="GBD231" s="48"/>
      <c r="GBE231" s="48"/>
      <c r="GBF231" s="48"/>
      <c r="GBG231" s="48"/>
      <c r="GBH231" s="48"/>
      <c r="GBI231" s="48"/>
      <c r="GBJ231" s="48"/>
      <c r="GBK231" s="48"/>
      <c r="GBL231" s="48"/>
      <c r="GBM231" s="48"/>
      <c r="GBN231" s="48"/>
      <c r="GBO231" s="48"/>
      <c r="GBP231" s="48"/>
      <c r="GBQ231" s="48"/>
      <c r="GBR231" s="48"/>
      <c r="GBS231" s="48"/>
      <c r="GBT231" s="48"/>
      <c r="GBU231" s="48"/>
      <c r="GBV231" s="48"/>
      <c r="GBW231" s="48"/>
      <c r="GBX231" s="48"/>
      <c r="GBY231" s="48"/>
      <c r="GBZ231" s="48"/>
      <c r="GCA231" s="48"/>
      <c r="GCB231" s="48"/>
      <c r="GCC231" s="48"/>
      <c r="GCD231" s="48"/>
      <c r="GCE231" s="48"/>
      <c r="GCF231" s="48"/>
      <c r="GCG231" s="48"/>
      <c r="GCH231" s="48"/>
      <c r="GCI231" s="48"/>
      <c r="GCJ231" s="48"/>
      <c r="GCK231" s="48"/>
      <c r="GCL231" s="48"/>
      <c r="GCM231" s="48"/>
      <c r="GCN231" s="48"/>
      <c r="GCO231" s="48"/>
      <c r="GCP231" s="48"/>
      <c r="GCQ231" s="48"/>
      <c r="GCR231" s="48"/>
      <c r="GCS231" s="48"/>
      <c r="GCT231" s="48"/>
      <c r="GCU231" s="48"/>
      <c r="GCV231" s="48"/>
      <c r="GCW231" s="48"/>
      <c r="GCX231" s="48"/>
      <c r="GCY231" s="48"/>
      <c r="GCZ231" s="48"/>
      <c r="GDA231" s="48"/>
      <c r="GDB231" s="48"/>
      <c r="GDC231" s="48"/>
      <c r="GDD231" s="48"/>
      <c r="GDE231" s="48"/>
      <c r="GDF231" s="48"/>
      <c r="GDG231" s="48"/>
      <c r="GDH231" s="48"/>
      <c r="GDI231" s="48"/>
      <c r="GDJ231" s="48"/>
      <c r="GDK231" s="48"/>
      <c r="GDL231" s="48"/>
      <c r="GDM231" s="48"/>
      <c r="GDN231" s="48"/>
      <c r="GDO231" s="48"/>
      <c r="GDP231" s="48"/>
      <c r="GDQ231" s="48"/>
      <c r="GDR231" s="48"/>
      <c r="GDS231" s="48"/>
      <c r="GDT231" s="48"/>
      <c r="GDU231" s="48"/>
      <c r="GDV231" s="48"/>
      <c r="GDW231" s="48"/>
      <c r="GDX231" s="48"/>
      <c r="GDY231" s="48"/>
      <c r="GDZ231" s="48"/>
      <c r="GEA231" s="48"/>
      <c r="GEB231" s="48"/>
      <c r="GEC231" s="48"/>
      <c r="GED231" s="48"/>
      <c r="GEE231" s="48"/>
      <c r="GEF231" s="48"/>
      <c r="GEG231" s="48"/>
      <c r="GEH231" s="48"/>
      <c r="GEI231" s="48"/>
      <c r="GEJ231" s="48"/>
      <c r="GEK231" s="48"/>
      <c r="GEL231" s="48"/>
      <c r="GEM231" s="48"/>
      <c r="GEN231" s="48"/>
      <c r="GEO231" s="48"/>
      <c r="GEP231" s="48"/>
      <c r="GEQ231" s="48"/>
      <c r="GER231" s="48"/>
      <c r="GES231" s="48"/>
      <c r="GET231" s="48"/>
      <c r="GEU231" s="48"/>
      <c r="GEV231" s="48"/>
      <c r="GEW231" s="48"/>
      <c r="GEX231" s="48"/>
      <c r="GEY231" s="48"/>
      <c r="GEZ231" s="48"/>
      <c r="GFA231" s="48"/>
      <c r="GFB231" s="48"/>
      <c r="GFC231" s="48"/>
      <c r="GFD231" s="48"/>
      <c r="GFE231" s="48"/>
      <c r="GFF231" s="48"/>
      <c r="GFG231" s="48"/>
      <c r="GFH231" s="48"/>
      <c r="GFI231" s="48"/>
      <c r="GFJ231" s="48"/>
      <c r="GFK231" s="48"/>
      <c r="GFL231" s="48"/>
      <c r="GFM231" s="48"/>
      <c r="GFN231" s="48"/>
      <c r="GFO231" s="48"/>
      <c r="GFP231" s="48"/>
      <c r="GFQ231" s="48"/>
      <c r="GFR231" s="48"/>
      <c r="GFS231" s="48"/>
      <c r="GFT231" s="48"/>
      <c r="GFU231" s="48"/>
      <c r="GFV231" s="48"/>
      <c r="GFW231" s="48"/>
      <c r="GFX231" s="48"/>
      <c r="GFY231" s="48"/>
      <c r="GFZ231" s="48"/>
      <c r="GGA231" s="48"/>
      <c r="GGB231" s="48"/>
      <c r="GGC231" s="48"/>
      <c r="GGD231" s="48"/>
      <c r="GGE231" s="48"/>
      <c r="GGF231" s="48"/>
      <c r="GGG231" s="48"/>
      <c r="GGH231" s="48"/>
      <c r="GGI231" s="48"/>
      <c r="GGJ231" s="48"/>
      <c r="GGK231" s="48"/>
      <c r="GGL231" s="48"/>
      <c r="GGM231" s="48"/>
      <c r="GGN231" s="48"/>
      <c r="GGO231" s="48"/>
      <c r="GGP231" s="48"/>
      <c r="GGQ231" s="48"/>
      <c r="GGR231" s="48"/>
      <c r="GGS231" s="48"/>
      <c r="GGT231" s="48"/>
      <c r="GGU231" s="48"/>
      <c r="GGV231" s="48"/>
      <c r="GGW231" s="48"/>
      <c r="GGX231" s="48"/>
      <c r="GGY231" s="48"/>
      <c r="GGZ231" s="48"/>
      <c r="GHA231" s="48"/>
      <c r="GHB231" s="48"/>
      <c r="GHC231" s="48"/>
      <c r="GHD231" s="48"/>
      <c r="GHE231" s="48"/>
      <c r="GHF231" s="48"/>
      <c r="GHG231" s="48"/>
      <c r="GHH231" s="48"/>
      <c r="GHI231" s="48"/>
      <c r="GHJ231" s="48"/>
      <c r="GHK231" s="48"/>
      <c r="GHL231" s="48"/>
      <c r="GHM231" s="48"/>
      <c r="GHN231" s="48"/>
      <c r="GHO231" s="48"/>
      <c r="GHP231" s="48"/>
      <c r="GHQ231" s="48"/>
      <c r="GHR231" s="48"/>
      <c r="GHS231" s="48"/>
      <c r="GHT231" s="48"/>
      <c r="GHU231" s="48"/>
      <c r="GHV231" s="48"/>
      <c r="GHW231" s="48"/>
      <c r="GHX231" s="48"/>
      <c r="GHY231" s="48"/>
      <c r="GHZ231" s="48"/>
      <c r="GIA231" s="48"/>
      <c r="GIB231" s="48"/>
      <c r="GIC231" s="48"/>
      <c r="GID231" s="48"/>
      <c r="GIE231" s="48"/>
      <c r="GIF231" s="48"/>
      <c r="GIG231" s="48"/>
      <c r="GIH231" s="48"/>
      <c r="GII231" s="48"/>
      <c r="GIJ231" s="48"/>
      <c r="GIK231" s="48"/>
      <c r="GIL231" s="48"/>
      <c r="GIM231" s="48"/>
      <c r="GIN231" s="48"/>
      <c r="GIO231" s="48"/>
      <c r="GIP231" s="48"/>
      <c r="GIQ231" s="48"/>
      <c r="GIR231" s="48"/>
      <c r="GIS231" s="48"/>
      <c r="GIT231" s="48"/>
      <c r="GIU231" s="48"/>
      <c r="GIV231" s="48"/>
      <c r="GIW231" s="48"/>
      <c r="GIX231" s="48"/>
      <c r="GIY231" s="48"/>
      <c r="GIZ231" s="48"/>
      <c r="GJA231" s="48"/>
      <c r="GJB231" s="48"/>
      <c r="GJC231" s="48"/>
      <c r="GJD231" s="48"/>
      <c r="GJE231" s="48"/>
      <c r="GJF231" s="48"/>
      <c r="GJG231" s="48"/>
      <c r="GJH231" s="48"/>
      <c r="GJI231" s="48"/>
      <c r="GJJ231" s="48"/>
      <c r="GJK231" s="48"/>
      <c r="GJL231" s="48"/>
      <c r="GJM231" s="48"/>
      <c r="GJN231" s="48"/>
      <c r="GJO231" s="48"/>
      <c r="GJP231" s="48"/>
      <c r="GJQ231" s="48"/>
      <c r="GJR231" s="48"/>
      <c r="GJS231" s="48"/>
      <c r="GJT231" s="48"/>
      <c r="GJU231" s="48"/>
      <c r="GJV231" s="48"/>
      <c r="GJW231" s="48"/>
      <c r="GJX231" s="48"/>
      <c r="GJY231" s="48"/>
      <c r="GJZ231" s="48"/>
      <c r="GKA231" s="48"/>
      <c r="GKB231" s="48"/>
      <c r="GKC231" s="48"/>
      <c r="GKD231" s="48"/>
      <c r="GKE231" s="48"/>
      <c r="GKF231" s="48"/>
      <c r="GKG231" s="48"/>
      <c r="GKH231" s="48"/>
      <c r="GKI231" s="48"/>
      <c r="GKJ231" s="48"/>
      <c r="GKK231" s="48"/>
      <c r="GKL231" s="48"/>
      <c r="GKM231" s="48"/>
      <c r="GKN231" s="48"/>
      <c r="GKO231" s="48"/>
      <c r="GKP231" s="48"/>
      <c r="GKQ231" s="48"/>
      <c r="GKR231" s="48"/>
      <c r="GKS231" s="48"/>
      <c r="GKT231" s="48"/>
      <c r="GKU231" s="48"/>
      <c r="GKV231" s="48"/>
      <c r="GKW231" s="48"/>
      <c r="GKX231" s="48"/>
      <c r="GKY231" s="48"/>
      <c r="GKZ231" s="48"/>
      <c r="GLA231" s="48"/>
      <c r="GLB231" s="48"/>
      <c r="GLC231" s="48"/>
      <c r="GLD231" s="48"/>
      <c r="GLE231" s="48"/>
      <c r="GLF231" s="48"/>
      <c r="GLG231" s="48"/>
      <c r="GLH231" s="48"/>
      <c r="GLI231" s="48"/>
      <c r="GLJ231" s="48"/>
      <c r="GLK231" s="48"/>
      <c r="GLL231" s="48"/>
      <c r="GLM231" s="48"/>
      <c r="GLN231" s="48"/>
      <c r="GLO231" s="48"/>
      <c r="GLP231" s="48"/>
      <c r="GLQ231" s="48"/>
      <c r="GLR231" s="48"/>
      <c r="GLS231" s="48"/>
      <c r="GLT231" s="48"/>
      <c r="GLU231" s="48"/>
      <c r="GLV231" s="48"/>
      <c r="GLW231" s="48"/>
      <c r="GLX231" s="48"/>
      <c r="GLY231" s="48"/>
      <c r="GLZ231" s="48"/>
      <c r="GMA231" s="48"/>
      <c r="GMB231" s="48"/>
      <c r="GMC231" s="48"/>
      <c r="GMD231" s="48"/>
      <c r="GME231" s="48"/>
      <c r="GMF231" s="48"/>
      <c r="GMG231" s="48"/>
      <c r="GMH231" s="48"/>
      <c r="GMI231" s="48"/>
      <c r="GMJ231" s="48"/>
      <c r="GMK231" s="48"/>
      <c r="GML231" s="48"/>
      <c r="GMM231" s="48"/>
      <c r="GMN231" s="48"/>
      <c r="GMO231" s="48"/>
      <c r="GMP231" s="48"/>
      <c r="GMQ231" s="48"/>
      <c r="GMR231" s="48"/>
      <c r="GMS231" s="48"/>
      <c r="GMT231" s="48"/>
      <c r="GMU231" s="48"/>
      <c r="GMV231" s="48"/>
      <c r="GMW231" s="48"/>
      <c r="GMX231" s="48"/>
      <c r="GMY231" s="48"/>
      <c r="GMZ231" s="48"/>
      <c r="GNA231" s="48"/>
      <c r="GNB231" s="48"/>
      <c r="GNC231" s="48"/>
      <c r="GND231" s="48"/>
      <c r="GNE231" s="48"/>
      <c r="GNF231" s="48"/>
      <c r="GNG231" s="48"/>
      <c r="GNH231" s="48"/>
      <c r="GNI231" s="48"/>
      <c r="GNJ231" s="48"/>
      <c r="GNK231" s="48"/>
      <c r="GNL231" s="48"/>
      <c r="GNM231" s="48"/>
      <c r="GNN231" s="48"/>
      <c r="GNO231" s="48"/>
      <c r="GNP231" s="48"/>
      <c r="GNQ231" s="48"/>
      <c r="GNR231" s="48"/>
      <c r="GNS231" s="48"/>
      <c r="GNT231" s="48"/>
      <c r="GNU231" s="48"/>
      <c r="GNV231" s="48"/>
      <c r="GNW231" s="48"/>
      <c r="GNX231" s="48"/>
      <c r="GNY231" s="48"/>
      <c r="GNZ231" s="48"/>
      <c r="GOA231" s="48"/>
      <c r="GOB231" s="48"/>
      <c r="GOC231" s="48"/>
      <c r="GOD231" s="48"/>
      <c r="GOE231" s="48"/>
      <c r="GOF231" s="48"/>
      <c r="GOG231" s="48"/>
      <c r="GOH231" s="48"/>
      <c r="GOI231" s="48"/>
      <c r="GOJ231" s="48"/>
      <c r="GOK231" s="48"/>
      <c r="GOL231" s="48"/>
      <c r="GOM231" s="48"/>
      <c r="GON231" s="48"/>
      <c r="GOO231" s="48"/>
      <c r="GOP231" s="48"/>
      <c r="GOQ231" s="48"/>
      <c r="GOR231" s="48"/>
      <c r="GOS231" s="48"/>
      <c r="GOT231" s="48"/>
      <c r="GOU231" s="48"/>
      <c r="GOV231" s="48"/>
      <c r="GOW231" s="48"/>
      <c r="GOX231" s="48"/>
      <c r="GOY231" s="48"/>
      <c r="GOZ231" s="48"/>
      <c r="GPA231" s="48"/>
      <c r="GPB231" s="48"/>
      <c r="GPC231" s="48"/>
      <c r="GPD231" s="48"/>
      <c r="GPE231" s="48"/>
      <c r="GPF231" s="48"/>
      <c r="GPG231" s="48"/>
      <c r="GPH231" s="48"/>
      <c r="GPI231" s="48"/>
      <c r="GPJ231" s="48"/>
      <c r="GPK231" s="48"/>
      <c r="GPL231" s="48"/>
      <c r="GPM231" s="48"/>
      <c r="GPN231" s="48"/>
      <c r="GPO231" s="48"/>
      <c r="GPP231" s="48"/>
      <c r="GPQ231" s="48"/>
      <c r="GPR231" s="48"/>
      <c r="GPS231" s="48"/>
      <c r="GPT231" s="48"/>
      <c r="GPU231" s="48"/>
      <c r="GPV231" s="48"/>
      <c r="GPW231" s="48"/>
      <c r="GPX231" s="48"/>
      <c r="GPY231" s="48"/>
      <c r="GPZ231" s="48"/>
      <c r="GQA231" s="48"/>
      <c r="GQB231" s="48"/>
      <c r="GQC231" s="48"/>
      <c r="GQD231" s="48"/>
      <c r="GQE231" s="48"/>
      <c r="GQF231" s="48"/>
      <c r="GQG231" s="48"/>
      <c r="GQH231" s="48"/>
      <c r="GQI231" s="48"/>
      <c r="GQJ231" s="48"/>
      <c r="GQK231" s="48"/>
      <c r="GQL231" s="48"/>
      <c r="GQM231" s="48"/>
      <c r="GQN231" s="48"/>
      <c r="GQO231" s="48"/>
      <c r="GQP231" s="48"/>
      <c r="GQQ231" s="48"/>
      <c r="GQR231" s="48"/>
      <c r="GQS231" s="48"/>
      <c r="GQT231" s="48"/>
      <c r="GQU231" s="48"/>
      <c r="GQV231" s="48"/>
      <c r="GQW231" s="48"/>
      <c r="GQX231" s="48"/>
      <c r="GQY231" s="48"/>
      <c r="GQZ231" s="48"/>
      <c r="GRA231" s="48"/>
      <c r="GRB231" s="48"/>
      <c r="GRC231" s="48"/>
      <c r="GRD231" s="48"/>
      <c r="GRE231" s="48"/>
      <c r="GRF231" s="48"/>
      <c r="GRG231" s="48"/>
      <c r="GRH231" s="48"/>
      <c r="GRI231" s="48"/>
      <c r="GRJ231" s="48"/>
      <c r="GRK231" s="48"/>
      <c r="GRL231" s="48"/>
      <c r="GRM231" s="48"/>
      <c r="GRN231" s="48"/>
      <c r="GRO231" s="48"/>
      <c r="GRP231" s="48"/>
      <c r="GRQ231" s="48"/>
      <c r="GRR231" s="48"/>
      <c r="GRS231" s="48"/>
      <c r="GRT231" s="48"/>
      <c r="GRU231" s="48"/>
      <c r="GRV231" s="48"/>
      <c r="GRW231" s="48"/>
      <c r="GRX231" s="48"/>
      <c r="GRY231" s="48"/>
      <c r="GRZ231" s="48"/>
      <c r="GSA231" s="48"/>
      <c r="GSB231" s="48"/>
      <c r="GSC231" s="48"/>
      <c r="GSD231" s="48"/>
      <c r="GSE231" s="48"/>
      <c r="GSF231" s="48"/>
      <c r="GSG231" s="48"/>
      <c r="GSH231" s="48"/>
      <c r="GSI231" s="48"/>
      <c r="GSJ231" s="48"/>
      <c r="GSK231" s="48"/>
      <c r="GSL231" s="48"/>
      <c r="GSM231" s="48"/>
      <c r="GSN231" s="48"/>
      <c r="GSO231" s="48"/>
      <c r="GSP231" s="48"/>
      <c r="GSQ231" s="48"/>
      <c r="GSR231" s="48"/>
      <c r="GSS231" s="48"/>
      <c r="GST231" s="48"/>
      <c r="GSU231" s="48"/>
      <c r="GSV231" s="48"/>
      <c r="GSW231" s="48"/>
      <c r="GSX231" s="48"/>
      <c r="GSY231" s="48"/>
      <c r="GSZ231" s="48"/>
      <c r="GTA231" s="48"/>
      <c r="GTB231" s="48"/>
      <c r="GTC231" s="48"/>
      <c r="GTD231" s="48"/>
      <c r="GTE231" s="48"/>
      <c r="GTF231" s="48"/>
      <c r="GTG231" s="48"/>
      <c r="GTH231" s="48"/>
      <c r="GTI231" s="48"/>
      <c r="GTJ231" s="48"/>
      <c r="GTK231" s="48"/>
      <c r="GTL231" s="48"/>
      <c r="GTM231" s="48"/>
      <c r="GTN231" s="48"/>
      <c r="GTO231" s="48"/>
      <c r="GTP231" s="48"/>
      <c r="GTQ231" s="48"/>
      <c r="GTR231" s="48"/>
      <c r="GTS231" s="48"/>
      <c r="GTT231" s="48"/>
      <c r="GTU231" s="48"/>
      <c r="GTV231" s="48"/>
      <c r="GTW231" s="48"/>
      <c r="GTX231" s="48"/>
      <c r="GTY231" s="48"/>
      <c r="GTZ231" s="48"/>
      <c r="GUA231" s="48"/>
      <c r="GUB231" s="48"/>
      <c r="GUC231" s="48"/>
      <c r="GUD231" s="48"/>
      <c r="GUE231" s="48"/>
      <c r="GUF231" s="48"/>
      <c r="GUG231" s="48"/>
      <c r="GUH231" s="48"/>
      <c r="GUI231" s="48"/>
      <c r="GUJ231" s="48"/>
      <c r="GUK231" s="48"/>
      <c r="GUL231" s="48"/>
      <c r="GUM231" s="48"/>
      <c r="GUN231" s="48"/>
      <c r="GUO231" s="48"/>
      <c r="GUP231" s="48"/>
      <c r="GUQ231" s="48"/>
      <c r="GUR231" s="48"/>
      <c r="GUS231" s="48"/>
      <c r="GUT231" s="48"/>
      <c r="GUU231" s="48"/>
      <c r="GUV231" s="48"/>
      <c r="GUW231" s="48"/>
      <c r="GUX231" s="48"/>
      <c r="GUY231" s="48"/>
      <c r="GUZ231" s="48"/>
      <c r="GVA231" s="48"/>
      <c r="GVB231" s="48"/>
      <c r="GVC231" s="48"/>
      <c r="GVD231" s="48"/>
      <c r="GVE231" s="48"/>
      <c r="GVF231" s="48"/>
      <c r="GVG231" s="48"/>
      <c r="GVH231" s="48"/>
      <c r="GVI231" s="48"/>
      <c r="GVJ231" s="48"/>
      <c r="GVK231" s="48"/>
      <c r="GVL231" s="48"/>
      <c r="GVM231" s="48"/>
      <c r="GVN231" s="48"/>
      <c r="GVO231" s="48"/>
      <c r="GVP231" s="48"/>
      <c r="GVQ231" s="48"/>
      <c r="GVR231" s="48"/>
      <c r="GVS231" s="48"/>
      <c r="GVT231" s="48"/>
      <c r="GVU231" s="48"/>
      <c r="GVV231" s="48"/>
      <c r="GVW231" s="48"/>
      <c r="GVX231" s="48"/>
      <c r="GVY231" s="48"/>
      <c r="GVZ231" s="48"/>
      <c r="GWA231" s="48"/>
      <c r="GWB231" s="48"/>
      <c r="GWC231" s="48"/>
      <c r="GWD231" s="48"/>
      <c r="GWE231" s="48"/>
      <c r="GWF231" s="48"/>
      <c r="GWG231" s="48"/>
      <c r="GWH231" s="48"/>
      <c r="GWI231" s="48"/>
      <c r="GWJ231" s="48"/>
      <c r="GWK231" s="48"/>
      <c r="GWL231" s="48"/>
      <c r="GWM231" s="48"/>
      <c r="GWN231" s="48"/>
      <c r="GWO231" s="48"/>
      <c r="GWP231" s="48"/>
      <c r="GWQ231" s="48"/>
      <c r="GWR231" s="48"/>
      <c r="GWS231" s="48"/>
      <c r="GWT231" s="48"/>
      <c r="GWU231" s="48"/>
      <c r="GWV231" s="48"/>
      <c r="GWW231" s="48"/>
      <c r="GWX231" s="48"/>
      <c r="GWY231" s="48"/>
      <c r="GWZ231" s="48"/>
      <c r="GXA231" s="48"/>
      <c r="GXB231" s="48"/>
      <c r="GXC231" s="48"/>
      <c r="GXD231" s="48"/>
      <c r="GXE231" s="48"/>
      <c r="GXF231" s="48"/>
      <c r="GXG231" s="48"/>
      <c r="GXH231" s="48"/>
      <c r="GXI231" s="48"/>
      <c r="GXJ231" s="48"/>
      <c r="GXK231" s="48"/>
      <c r="GXL231" s="48"/>
      <c r="GXM231" s="48"/>
      <c r="GXN231" s="48"/>
      <c r="GXO231" s="48"/>
      <c r="GXP231" s="48"/>
      <c r="GXQ231" s="48"/>
      <c r="GXR231" s="48"/>
      <c r="GXS231" s="48"/>
      <c r="GXT231" s="48"/>
      <c r="GXU231" s="48"/>
      <c r="GXV231" s="48"/>
      <c r="GXW231" s="48"/>
      <c r="GXX231" s="48"/>
      <c r="GXY231" s="48"/>
      <c r="GXZ231" s="48"/>
      <c r="GYA231" s="48"/>
      <c r="GYB231" s="48"/>
      <c r="GYC231" s="48"/>
      <c r="GYD231" s="48"/>
      <c r="GYE231" s="48"/>
      <c r="GYF231" s="48"/>
      <c r="GYG231" s="48"/>
      <c r="GYH231" s="48"/>
      <c r="GYI231" s="48"/>
      <c r="GYJ231" s="48"/>
      <c r="GYK231" s="48"/>
      <c r="GYL231" s="48"/>
      <c r="GYM231" s="48"/>
      <c r="GYN231" s="48"/>
      <c r="GYO231" s="48"/>
      <c r="GYP231" s="48"/>
      <c r="GYQ231" s="48"/>
      <c r="GYR231" s="48"/>
      <c r="GYS231" s="48"/>
      <c r="GYT231" s="48"/>
      <c r="GYU231" s="48"/>
      <c r="GYV231" s="48"/>
      <c r="GYW231" s="48"/>
      <c r="GYX231" s="48"/>
      <c r="GYY231" s="48"/>
      <c r="GYZ231" s="48"/>
      <c r="GZA231" s="48"/>
      <c r="GZB231" s="48"/>
      <c r="GZC231" s="48"/>
      <c r="GZD231" s="48"/>
      <c r="GZE231" s="48"/>
      <c r="GZF231" s="48"/>
      <c r="GZG231" s="48"/>
      <c r="GZH231" s="48"/>
      <c r="GZI231" s="48"/>
      <c r="GZJ231" s="48"/>
      <c r="GZK231" s="48"/>
      <c r="GZL231" s="48"/>
      <c r="GZM231" s="48"/>
      <c r="GZN231" s="48"/>
      <c r="GZO231" s="48"/>
      <c r="GZP231" s="48"/>
      <c r="GZQ231" s="48"/>
      <c r="GZR231" s="48"/>
      <c r="GZS231" s="48"/>
      <c r="GZT231" s="48"/>
      <c r="GZU231" s="48"/>
      <c r="GZV231" s="48"/>
      <c r="GZW231" s="48"/>
      <c r="GZX231" s="48"/>
      <c r="GZY231" s="48"/>
      <c r="GZZ231" s="48"/>
      <c r="HAA231" s="48"/>
      <c r="HAB231" s="48"/>
      <c r="HAC231" s="48"/>
      <c r="HAD231" s="48"/>
      <c r="HAE231" s="48"/>
      <c r="HAF231" s="48"/>
      <c r="HAG231" s="48"/>
      <c r="HAH231" s="48"/>
      <c r="HAI231" s="48"/>
      <c r="HAJ231" s="48"/>
      <c r="HAK231" s="48"/>
      <c r="HAL231" s="48"/>
      <c r="HAM231" s="48"/>
      <c r="HAN231" s="48"/>
      <c r="HAO231" s="48"/>
      <c r="HAP231" s="48"/>
      <c r="HAQ231" s="48"/>
      <c r="HAR231" s="48"/>
      <c r="HAS231" s="48"/>
      <c r="HAT231" s="48"/>
      <c r="HAU231" s="48"/>
      <c r="HAV231" s="48"/>
      <c r="HAW231" s="48"/>
      <c r="HAX231" s="48"/>
      <c r="HAY231" s="48"/>
      <c r="HAZ231" s="48"/>
      <c r="HBA231" s="48"/>
      <c r="HBB231" s="48"/>
      <c r="HBC231" s="48"/>
      <c r="HBD231" s="48"/>
      <c r="HBE231" s="48"/>
      <c r="HBF231" s="48"/>
      <c r="HBG231" s="48"/>
      <c r="HBH231" s="48"/>
      <c r="HBI231" s="48"/>
      <c r="HBJ231" s="48"/>
      <c r="HBK231" s="48"/>
      <c r="HBL231" s="48"/>
      <c r="HBM231" s="48"/>
      <c r="HBN231" s="48"/>
      <c r="HBO231" s="48"/>
      <c r="HBP231" s="48"/>
      <c r="HBQ231" s="48"/>
      <c r="HBR231" s="48"/>
      <c r="HBS231" s="48"/>
      <c r="HBT231" s="48"/>
      <c r="HBU231" s="48"/>
      <c r="HBV231" s="48"/>
      <c r="HBW231" s="48"/>
      <c r="HBX231" s="48"/>
      <c r="HBY231" s="48"/>
      <c r="HBZ231" s="48"/>
      <c r="HCA231" s="48"/>
      <c r="HCB231" s="48"/>
      <c r="HCC231" s="48"/>
      <c r="HCD231" s="48"/>
      <c r="HCE231" s="48"/>
      <c r="HCF231" s="48"/>
      <c r="HCG231" s="48"/>
      <c r="HCH231" s="48"/>
      <c r="HCI231" s="48"/>
      <c r="HCJ231" s="48"/>
      <c r="HCK231" s="48"/>
      <c r="HCL231" s="48"/>
      <c r="HCM231" s="48"/>
      <c r="HCN231" s="48"/>
      <c r="HCO231" s="48"/>
      <c r="HCP231" s="48"/>
      <c r="HCQ231" s="48"/>
      <c r="HCR231" s="48"/>
      <c r="HCS231" s="48"/>
      <c r="HCT231" s="48"/>
      <c r="HCU231" s="48"/>
      <c r="HCV231" s="48"/>
      <c r="HCW231" s="48"/>
      <c r="HCX231" s="48"/>
      <c r="HCY231" s="48"/>
      <c r="HCZ231" s="48"/>
      <c r="HDA231" s="48"/>
      <c r="HDB231" s="48"/>
      <c r="HDC231" s="48"/>
      <c r="HDD231" s="48"/>
      <c r="HDE231" s="48"/>
      <c r="HDF231" s="48"/>
      <c r="HDG231" s="48"/>
      <c r="HDH231" s="48"/>
      <c r="HDI231" s="48"/>
      <c r="HDJ231" s="48"/>
      <c r="HDK231" s="48"/>
      <c r="HDL231" s="48"/>
      <c r="HDM231" s="48"/>
      <c r="HDN231" s="48"/>
      <c r="HDO231" s="48"/>
      <c r="HDP231" s="48"/>
      <c r="HDQ231" s="48"/>
      <c r="HDR231" s="48"/>
      <c r="HDS231" s="48"/>
      <c r="HDT231" s="48"/>
      <c r="HDU231" s="48"/>
      <c r="HDV231" s="48"/>
      <c r="HDW231" s="48"/>
      <c r="HDX231" s="48"/>
      <c r="HDY231" s="48"/>
      <c r="HDZ231" s="48"/>
      <c r="HEA231" s="48"/>
      <c r="HEB231" s="48"/>
      <c r="HEC231" s="48"/>
      <c r="HED231" s="48"/>
      <c r="HEE231" s="48"/>
      <c r="HEF231" s="48"/>
      <c r="HEG231" s="48"/>
      <c r="HEH231" s="48"/>
      <c r="HEI231" s="48"/>
      <c r="HEJ231" s="48"/>
      <c r="HEK231" s="48"/>
      <c r="HEL231" s="48"/>
      <c r="HEM231" s="48"/>
      <c r="HEN231" s="48"/>
      <c r="HEO231" s="48"/>
      <c r="HEP231" s="48"/>
      <c r="HEQ231" s="48"/>
      <c r="HER231" s="48"/>
      <c r="HES231" s="48"/>
      <c r="HET231" s="48"/>
      <c r="HEU231" s="48"/>
      <c r="HEV231" s="48"/>
      <c r="HEW231" s="48"/>
      <c r="HEX231" s="48"/>
      <c r="HEY231" s="48"/>
      <c r="HEZ231" s="48"/>
      <c r="HFA231" s="48"/>
      <c r="HFB231" s="48"/>
      <c r="HFC231" s="48"/>
      <c r="HFD231" s="48"/>
      <c r="HFE231" s="48"/>
      <c r="HFF231" s="48"/>
      <c r="HFG231" s="48"/>
      <c r="HFH231" s="48"/>
      <c r="HFI231" s="48"/>
      <c r="HFJ231" s="48"/>
      <c r="HFK231" s="48"/>
      <c r="HFL231" s="48"/>
      <c r="HFM231" s="48"/>
      <c r="HFN231" s="48"/>
      <c r="HFO231" s="48"/>
      <c r="HFP231" s="48"/>
      <c r="HFQ231" s="48"/>
      <c r="HFR231" s="48"/>
      <c r="HFS231" s="48"/>
      <c r="HFT231" s="48"/>
      <c r="HFU231" s="48"/>
      <c r="HFV231" s="48"/>
      <c r="HFW231" s="48"/>
      <c r="HFX231" s="48"/>
      <c r="HFY231" s="48"/>
      <c r="HFZ231" s="48"/>
      <c r="HGA231" s="48"/>
      <c r="HGB231" s="48"/>
      <c r="HGC231" s="48"/>
      <c r="HGD231" s="48"/>
      <c r="HGE231" s="48"/>
      <c r="HGF231" s="48"/>
      <c r="HGG231" s="48"/>
      <c r="HGH231" s="48"/>
      <c r="HGI231" s="48"/>
      <c r="HGJ231" s="48"/>
      <c r="HGK231" s="48"/>
      <c r="HGL231" s="48"/>
      <c r="HGM231" s="48"/>
      <c r="HGN231" s="48"/>
      <c r="HGO231" s="48"/>
      <c r="HGP231" s="48"/>
      <c r="HGQ231" s="48"/>
      <c r="HGR231" s="48"/>
      <c r="HGS231" s="48"/>
      <c r="HGT231" s="48"/>
      <c r="HGU231" s="48"/>
      <c r="HGV231" s="48"/>
      <c r="HGW231" s="48"/>
      <c r="HGX231" s="48"/>
      <c r="HGY231" s="48"/>
      <c r="HGZ231" s="48"/>
      <c r="HHA231" s="48"/>
      <c r="HHB231" s="48"/>
      <c r="HHC231" s="48"/>
      <c r="HHD231" s="48"/>
      <c r="HHE231" s="48"/>
      <c r="HHF231" s="48"/>
      <c r="HHG231" s="48"/>
      <c r="HHH231" s="48"/>
      <c r="HHI231" s="48"/>
      <c r="HHJ231" s="48"/>
      <c r="HHK231" s="48"/>
      <c r="HHL231" s="48"/>
      <c r="HHM231" s="48"/>
      <c r="HHN231" s="48"/>
      <c r="HHO231" s="48"/>
      <c r="HHP231" s="48"/>
      <c r="HHQ231" s="48"/>
      <c r="HHR231" s="48"/>
      <c r="HHS231" s="48"/>
      <c r="HHT231" s="48"/>
      <c r="HHU231" s="48"/>
      <c r="HHV231" s="48"/>
      <c r="HHW231" s="48"/>
      <c r="HHX231" s="48"/>
      <c r="HHY231" s="48"/>
      <c r="HHZ231" s="48"/>
      <c r="HIA231" s="48"/>
      <c r="HIB231" s="48"/>
      <c r="HIC231" s="48"/>
      <c r="HID231" s="48"/>
      <c r="HIE231" s="48"/>
      <c r="HIF231" s="48"/>
      <c r="HIG231" s="48"/>
      <c r="HIH231" s="48"/>
      <c r="HII231" s="48"/>
      <c r="HIJ231" s="48"/>
      <c r="HIK231" s="48"/>
      <c r="HIL231" s="48"/>
      <c r="HIM231" s="48"/>
      <c r="HIN231" s="48"/>
      <c r="HIO231" s="48"/>
      <c r="HIP231" s="48"/>
      <c r="HIQ231" s="48"/>
      <c r="HIR231" s="48"/>
      <c r="HIS231" s="48"/>
      <c r="HIT231" s="48"/>
      <c r="HIU231" s="48"/>
      <c r="HIV231" s="48"/>
      <c r="HIW231" s="48"/>
      <c r="HIX231" s="48"/>
      <c r="HIY231" s="48"/>
      <c r="HIZ231" s="48"/>
      <c r="HJA231" s="48"/>
      <c r="HJB231" s="48"/>
      <c r="HJC231" s="48"/>
      <c r="HJD231" s="48"/>
      <c r="HJE231" s="48"/>
      <c r="HJF231" s="48"/>
      <c r="HJG231" s="48"/>
      <c r="HJH231" s="48"/>
      <c r="HJI231" s="48"/>
      <c r="HJJ231" s="48"/>
      <c r="HJK231" s="48"/>
      <c r="HJL231" s="48"/>
      <c r="HJM231" s="48"/>
      <c r="HJN231" s="48"/>
      <c r="HJO231" s="48"/>
      <c r="HJP231" s="48"/>
      <c r="HJQ231" s="48"/>
      <c r="HJR231" s="48"/>
      <c r="HJS231" s="48"/>
      <c r="HJT231" s="48"/>
      <c r="HJU231" s="48"/>
      <c r="HJV231" s="48"/>
      <c r="HJW231" s="48"/>
      <c r="HJX231" s="48"/>
      <c r="HJY231" s="48"/>
      <c r="HJZ231" s="48"/>
      <c r="HKA231" s="48"/>
      <c r="HKB231" s="48"/>
      <c r="HKC231" s="48"/>
      <c r="HKD231" s="48"/>
      <c r="HKE231" s="48"/>
      <c r="HKF231" s="48"/>
      <c r="HKG231" s="48"/>
      <c r="HKH231" s="48"/>
      <c r="HKI231" s="48"/>
      <c r="HKJ231" s="48"/>
      <c r="HKK231" s="48"/>
      <c r="HKL231" s="48"/>
      <c r="HKM231" s="48"/>
      <c r="HKN231" s="48"/>
      <c r="HKO231" s="48"/>
      <c r="HKP231" s="48"/>
      <c r="HKQ231" s="48"/>
      <c r="HKR231" s="48"/>
      <c r="HKS231" s="48"/>
      <c r="HKT231" s="48"/>
      <c r="HKU231" s="48"/>
      <c r="HKV231" s="48"/>
      <c r="HKW231" s="48"/>
      <c r="HKX231" s="48"/>
      <c r="HKY231" s="48"/>
      <c r="HKZ231" s="48"/>
      <c r="HLA231" s="48"/>
      <c r="HLB231" s="48"/>
      <c r="HLC231" s="48"/>
      <c r="HLD231" s="48"/>
      <c r="HLE231" s="48"/>
      <c r="HLF231" s="48"/>
      <c r="HLG231" s="48"/>
      <c r="HLH231" s="48"/>
      <c r="HLI231" s="48"/>
      <c r="HLJ231" s="48"/>
      <c r="HLK231" s="48"/>
      <c r="HLL231" s="48"/>
      <c r="HLM231" s="48"/>
      <c r="HLN231" s="48"/>
      <c r="HLO231" s="48"/>
      <c r="HLP231" s="48"/>
      <c r="HLQ231" s="48"/>
      <c r="HLR231" s="48"/>
      <c r="HLS231" s="48"/>
      <c r="HLT231" s="48"/>
      <c r="HLU231" s="48"/>
      <c r="HLV231" s="48"/>
      <c r="HLW231" s="48"/>
      <c r="HLX231" s="48"/>
      <c r="HLY231" s="48"/>
      <c r="HLZ231" s="48"/>
      <c r="HMA231" s="48"/>
      <c r="HMB231" s="48"/>
      <c r="HMC231" s="48"/>
      <c r="HMD231" s="48"/>
      <c r="HME231" s="48"/>
      <c r="HMF231" s="48"/>
      <c r="HMG231" s="48"/>
      <c r="HMH231" s="48"/>
      <c r="HMI231" s="48"/>
      <c r="HMJ231" s="48"/>
      <c r="HMK231" s="48"/>
      <c r="HML231" s="48"/>
      <c r="HMM231" s="48"/>
      <c r="HMN231" s="48"/>
      <c r="HMO231" s="48"/>
      <c r="HMP231" s="48"/>
      <c r="HMQ231" s="48"/>
      <c r="HMR231" s="48"/>
      <c r="HMS231" s="48"/>
      <c r="HMT231" s="48"/>
      <c r="HMU231" s="48"/>
      <c r="HMV231" s="48"/>
      <c r="HMW231" s="48"/>
      <c r="HMX231" s="48"/>
      <c r="HMY231" s="48"/>
      <c r="HMZ231" s="48"/>
      <c r="HNA231" s="48"/>
      <c r="HNB231" s="48"/>
      <c r="HNC231" s="48"/>
      <c r="HND231" s="48"/>
      <c r="HNE231" s="48"/>
      <c r="HNF231" s="48"/>
      <c r="HNG231" s="48"/>
      <c r="HNH231" s="48"/>
      <c r="HNI231" s="48"/>
      <c r="HNJ231" s="48"/>
      <c r="HNK231" s="48"/>
      <c r="HNL231" s="48"/>
      <c r="HNM231" s="48"/>
      <c r="HNN231" s="48"/>
      <c r="HNO231" s="48"/>
      <c r="HNP231" s="48"/>
      <c r="HNQ231" s="48"/>
      <c r="HNR231" s="48"/>
      <c r="HNS231" s="48"/>
      <c r="HNT231" s="48"/>
      <c r="HNU231" s="48"/>
      <c r="HNV231" s="48"/>
      <c r="HNW231" s="48"/>
      <c r="HNX231" s="48"/>
      <c r="HNY231" s="48"/>
      <c r="HNZ231" s="48"/>
      <c r="HOA231" s="48"/>
      <c r="HOB231" s="48"/>
      <c r="HOC231" s="48"/>
      <c r="HOD231" s="48"/>
      <c r="HOE231" s="48"/>
      <c r="HOF231" s="48"/>
      <c r="HOG231" s="48"/>
      <c r="HOH231" s="48"/>
      <c r="HOI231" s="48"/>
      <c r="HOJ231" s="48"/>
      <c r="HOK231" s="48"/>
      <c r="HOL231" s="48"/>
      <c r="HOM231" s="48"/>
      <c r="HON231" s="48"/>
      <c r="HOO231" s="48"/>
      <c r="HOP231" s="48"/>
      <c r="HOQ231" s="48"/>
      <c r="HOR231" s="48"/>
      <c r="HOS231" s="48"/>
      <c r="HOT231" s="48"/>
      <c r="HOU231" s="48"/>
      <c r="HOV231" s="48"/>
      <c r="HOW231" s="48"/>
      <c r="HOX231" s="48"/>
      <c r="HOY231" s="48"/>
      <c r="HOZ231" s="48"/>
      <c r="HPA231" s="48"/>
      <c r="HPB231" s="48"/>
      <c r="HPC231" s="48"/>
      <c r="HPD231" s="48"/>
      <c r="HPE231" s="48"/>
      <c r="HPF231" s="48"/>
      <c r="HPG231" s="48"/>
      <c r="HPH231" s="48"/>
      <c r="HPI231" s="48"/>
      <c r="HPJ231" s="48"/>
      <c r="HPK231" s="48"/>
      <c r="HPL231" s="48"/>
      <c r="HPM231" s="48"/>
      <c r="HPN231" s="48"/>
      <c r="HPO231" s="48"/>
      <c r="HPP231" s="48"/>
      <c r="HPQ231" s="48"/>
      <c r="HPR231" s="48"/>
      <c r="HPS231" s="48"/>
      <c r="HPT231" s="48"/>
      <c r="HPU231" s="48"/>
      <c r="HPV231" s="48"/>
      <c r="HPW231" s="48"/>
      <c r="HPX231" s="48"/>
      <c r="HPY231" s="48"/>
      <c r="HPZ231" s="48"/>
      <c r="HQA231" s="48"/>
      <c r="HQB231" s="48"/>
      <c r="HQC231" s="48"/>
      <c r="HQD231" s="48"/>
      <c r="HQE231" s="48"/>
      <c r="HQF231" s="48"/>
      <c r="HQG231" s="48"/>
      <c r="HQH231" s="48"/>
      <c r="HQI231" s="48"/>
      <c r="HQJ231" s="48"/>
      <c r="HQK231" s="48"/>
      <c r="HQL231" s="48"/>
      <c r="HQM231" s="48"/>
      <c r="HQN231" s="48"/>
      <c r="HQO231" s="48"/>
      <c r="HQP231" s="48"/>
      <c r="HQQ231" s="48"/>
      <c r="HQR231" s="48"/>
      <c r="HQS231" s="48"/>
      <c r="HQT231" s="48"/>
      <c r="HQU231" s="48"/>
      <c r="HQV231" s="48"/>
      <c r="HQW231" s="48"/>
      <c r="HQX231" s="48"/>
      <c r="HQY231" s="48"/>
      <c r="HQZ231" s="48"/>
      <c r="HRA231" s="48"/>
      <c r="HRB231" s="48"/>
      <c r="HRC231" s="48"/>
      <c r="HRD231" s="48"/>
      <c r="HRE231" s="48"/>
      <c r="HRF231" s="48"/>
      <c r="HRG231" s="48"/>
      <c r="HRH231" s="48"/>
      <c r="HRI231" s="48"/>
      <c r="HRJ231" s="48"/>
      <c r="HRK231" s="48"/>
      <c r="HRL231" s="48"/>
      <c r="HRM231" s="48"/>
      <c r="HRN231" s="48"/>
      <c r="HRO231" s="48"/>
      <c r="HRP231" s="48"/>
      <c r="HRQ231" s="48"/>
      <c r="HRR231" s="48"/>
      <c r="HRS231" s="48"/>
      <c r="HRT231" s="48"/>
      <c r="HRU231" s="48"/>
      <c r="HRV231" s="48"/>
      <c r="HRW231" s="48"/>
      <c r="HRX231" s="48"/>
      <c r="HRY231" s="48"/>
      <c r="HRZ231" s="48"/>
      <c r="HSA231" s="48"/>
      <c r="HSB231" s="48"/>
      <c r="HSC231" s="48"/>
      <c r="HSD231" s="48"/>
      <c r="HSE231" s="48"/>
      <c r="HSF231" s="48"/>
      <c r="HSG231" s="48"/>
      <c r="HSH231" s="48"/>
      <c r="HSI231" s="48"/>
      <c r="HSJ231" s="48"/>
      <c r="HSK231" s="48"/>
      <c r="HSL231" s="48"/>
      <c r="HSM231" s="48"/>
      <c r="HSN231" s="48"/>
      <c r="HSO231" s="48"/>
      <c r="HSP231" s="48"/>
      <c r="HSQ231" s="48"/>
      <c r="HSR231" s="48"/>
      <c r="HSS231" s="48"/>
      <c r="HST231" s="48"/>
      <c r="HSU231" s="48"/>
      <c r="HSV231" s="48"/>
      <c r="HSW231" s="48"/>
      <c r="HSX231" s="48"/>
      <c r="HSY231" s="48"/>
      <c r="HSZ231" s="48"/>
      <c r="HTA231" s="48"/>
      <c r="HTB231" s="48"/>
      <c r="HTC231" s="48"/>
      <c r="HTD231" s="48"/>
      <c r="HTE231" s="48"/>
      <c r="HTF231" s="48"/>
      <c r="HTG231" s="48"/>
      <c r="HTH231" s="48"/>
      <c r="HTI231" s="48"/>
      <c r="HTJ231" s="48"/>
      <c r="HTK231" s="48"/>
      <c r="HTL231" s="48"/>
      <c r="HTM231" s="48"/>
      <c r="HTN231" s="48"/>
      <c r="HTO231" s="48"/>
      <c r="HTP231" s="48"/>
      <c r="HTQ231" s="48"/>
      <c r="HTR231" s="48"/>
      <c r="HTS231" s="48"/>
      <c r="HTT231" s="48"/>
      <c r="HTU231" s="48"/>
      <c r="HTV231" s="48"/>
      <c r="HTW231" s="48"/>
      <c r="HTX231" s="48"/>
      <c r="HTY231" s="48"/>
      <c r="HTZ231" s="48"/>
      <c r="HUA231" s="48"/>
      <c r="HUB231" s="48"/>
      <c r="HUC231" s="48"/>
      <c r="HUD231" s="48"/>
      <c r="HUE231" s="48"/>
      <c r="HUF231" s="48"/>
      <c r="HUG231" s="48"/>
      <c r="HUH231" s="48"/>
      <c r="HUI231" s="48"/>
      <c r="HUJ231" s="48"/>
      <c r="HUK231" s="48"/>
      <c r="HUL231" s="48"/>
      <c r="HUM231" s="48"/>
      <c r="HUN231" s="48"/>
      <c r="HUO231" s="48"/>
      <c r="HUP231" s="48"/>
      <c r="HUQ231" s="48"/>
      <c r="HUR231" s="48"/>
      <c r="HUS231" s="48"/>
      <c r="HUT231" s="48"/>
      <c r="HUU231" s="48"/>
      <c r="HUV231" s="48"/>
      <c r="HUW231" s="48"/>
      <c r="HUX231" s="48"/>
      <c r="HUY231" s="48"/>
      <c r="HUZ231" s="48"/>
      <c r="HVA231" s="48"/>
      <c r="HVB231" s="48"/>
      <c r="HVC231" s="48"/>
      <c r="HVD231" s="48"/>
      <c r="HVE231" s="48"/>
      <c r="HVF231" s="48"/>
      <c r="HVG231" s="48"/>
      <c r="HVH231" s="48"/>
      <c r="HVI231" s="48"/>
      <c r="HVJ231" s="48"/>
      <c r="HVK231" s="48"/>
      <c r="HVL231" s="48"/>
      <c r="HVM231" s="48"/>
      <c r="HVN231" s="48"/>
      <c r="HVO231" s="48"/>
      <c r="HVP231" s="48"/>
      <c r="HVQ231" s="48"/>
      <c r="HVR231" s="48"/>
      <c r="HVS231" s="48"/>
      <c r="HVT231" s="48"/>
      <c r="HVU231" s="48"/>
      <c r="HVV231" s="48"/>
      <c r="HVW231" s="48"/>
      <c r="HVX231" s="48"/>
      <c r="HVY231" s="48"/>
      <c r="HVZ231" s="48"/>
      <c r="HWA231" s="48"/>
      <c r="HWB231" s="48"/>
      <c r="HWC231" s="48"/>
      <c r="HWD231" s="48"/>
      <c r="HWE231" s="48"/>
      <c r="HWF231" s="48"/>
      <c r="HWG231" s="48"/>
      <c r="HWH231" s="48"/>
      <c r="HWI231" s="48"/>
      <c r="HWJ231" s="48"/>
      <c r="HWK231" s="48"/>
      <c r="HWL231" s="48"/>
      <c r="HWM231" s="48"/>
      <c r="HWN231" s="48"/>
      <c r="HWO231" s="48"/>
      <c r="HWP231" s="48"/>
      <c r="HWQ231" s="48"/>
      <c r="HWR231" s="48"/>
      <c r="HWS231" s="48"/>
      <c r="HWT231" s="48"/>
      <c r="HWU231" s="48"/>
      <c r="HWV231" s="48"/>
      <c r="HWW231" s="48"/>
      <c r="HWX231" s="48"/>
      <c r="HWY231" s="48"/>
      <c r="HWZ231" s="48"/>
      <c r="HXA231" s="48"/>
      <c r="HXB231" s="48"/>
      <c r="HXC231" s="48"/>
      <c r="HXD231" s="48"/>
      <c r="HXE231" s="48"/>
      <c r="HXF231" s="48"/>
      <c r="HXG231" s="48"/>
      <c r="HXH231" s="48"/>
      <c r="HXI231" s="48"/>
      <c r="HXJ231" s="48"/>
      <c r="HXK231" s="48"/>
      <c r="HXL231" s="48"/>
      <c r="HXM231" s="48"/>
      <c r="HXN231" s="48"/>
      <c r="HXO231" s="48"/>
      <c r="HXP231" s="48"/>
      <c r="HXQ231" s="48"/>
      <c r="HXR231" s="48"/>
      <c r="HXS231" s="48"/>
      <c r="HXT231" s="48"/>
      <c r="HXU231" s="48"/>
      <c r="HXV231" s="48"/>
      <c r="HXW231" s="48"/>
      <c r="HXX231" s="48"/>
      <c r="HXY231" s="48"/>
      <c r="HXZ231" s="48"/>
      <c r="HYA231" s="48"/>
      <c r="HYB231" s="48"/>
      <c r="HYC231" s="48"/>
      <c r="HYD231" s="48"/>
      <c r="HYE231" s="48"/>
      <c r="HYF231" s="48"/>
      <c r="HYG231" s="48"/>
      <c r="HYH231" s="48"/>
      <c r="HYI231" s="48"/>
      <c r="HYJ231" s="48"/>
      <c r="HYK231" s="48"/>
      <c r="HYL231" s="48"/>
      <c r="HYM231" s="48"/>
      <c r="HYN231" s="48"/>
      <c r="HYO231" s="48"/>
      <c r="HYP231" s="48"/>
      <c r="HYQ231" s="48"/>
      <c r="HYR231" s="48"/>
      <c r="HYS231" s="48"/>
      <c r="HYT231" s="48"/>
      <c r="HYU231" s="48"/>
      <c r="HYV231" s="48"/>
      <c r="HYW231" s="48"/>
      <c r="HYX231" s="48"/>
      <c r="HYY231" s="48"/>
      <c r="HYZ231" s="48"/>
      <c r="HZA231" s="48"/>
      <c r="HZB231" s="48"/>
      <c r="HZC231" s="48"/>
      <c r="HZD231" s="48"/>
      <c r="HZE231" s="48"/>
      <c r="HZF231" s="48"/>
      <c r="HZG231" s="48"/>
      <c r="HZH231" s="48"/>
      <c r="HZI231" s="48"/>
      <c r="HZJ231" s="48"/>
      <c r="HZK231" s="48"/>
      <c r="HZL231" s="48"/>
      <c r="HZM231" s="48"/>
      <c r="HZN231" s="48"/>
      <c r="HZO231" s="48"/>
      <c r="HZP231" s="48"/>
      <c r="HZQ231" s="48"/>
      <c r="HZR231" s="48"/>
      <c r="HZS231" s="48"/>
      <c r="HZT231" s="48"/>
      <c r="HZU231" s="48"/>
      <c r="HZV231" s="48"/>
      <c r="HZW231" s="48"/>
      <c r="HZX231" s="48"/>
      <c r="HZY231" s="48"/>
      <c r="HZZ231" s="48"/>
      <c r="IAA231" s="48"/>
      <c r="IAB231" s="48"/>
      <c r="IAC231" s="48"/>
      <c r="IAD231" s="48"/>
      <c r="IAE231" s="48"/>
      <c r="IAF231" s="48"/>
      <c r="IAG231" s="48"/>
      <c r="IAH231" s="48"/>
      <c r="IAI231" s="48"/>
      <c r="IAJ231" s="48"/>
      <c r="IAK231" s="48"/>
      <c r="IAL231" s="48"/>
      <c r="IAM231" s="48"/>
      <c r="IAN231" s="48"/>
      <c r="IAO231" s="48"/>
      <c r="IAP231" s="48"/>
      <c r="IAQ231" s="48"/>
      <c r="IAR231" s="48"/>
      <c r="IAS231" s="48"/>
      <c r="IAT231" s="48"/>
      <c r="IAU231" s="48"/>
      <c r="IAV231" s="48"/>
      <c r="IAW231" s="48"/>
      <c r="IAX231" s="48"/>
      <c r="IAY231" s="48"/>
      <c r="IAZ231" s="48"/>
      <c r="IBA231" s="48"/>
      <c r="IBB231" s="48"/>
      <c r="IBC231" s="48"/>
      <c r="IBD231" s="48"/>
      <c r="IBE231" s="48"/>
      <c r="IBF231" s="48"/>
      <c r="IBG231" s="48"/>
      <c r="IBH231" s="48"/>
      <c r="IBI231" s="48"/>
      <c r="IBJ231" s="48"/>
      <c r="IBK231" s="48"/>
      <c r="IBL231" s="48"/>
      <c r="IBM231" s="48"/>
      <c r="IBN231" s="48"/>
      <c r="IBO231" s="48"/>
      <c r="IBP231" s="48"/>
      <c r="IBQ231" s="48"/>
      <c r="IBR231" s="48"/>
      <c r="IBS231" s="48"/>
      <c r="IBT231" s="48"/>
      <c r="IBU231" s="48"/>
      <c r="IBV231" s="48"/>
      <c r="IBW231" s="48"/>
      <c r="IBX231" s="48"/>
      <c r="IBY231" s="48"/>
      <c r="IBZ231" s="48"/>
      <c r="ICA231" s="48"/>
      <c r="ICB231" s="48"/>
      <c r="ICC231" s="48"/>
      <c r="ICD231" s="48"/>
      <c r="ICE231" s="48"/>
      <c r="ICF231" s="48"/>
      <c r="ICG231" s="48"/>
      <c r="ICH231" s="48"/>
      <c r="ICI231" s="48"/>
      <c r="ICJ231" s="48"/>
      <c r="ICK231" s="48"/>
      <c r="ICL231" s="48"/>
      <c r="ICM231" s="48"/>
      <c r="ICN231" s="48"/>
      <c r="ICO231" s="48"/>
      <c r="ICP231" s="48"/>
      <c r="ICQ231" s="48"/>
      <c r="ICR231" s="48"/>
      <c r="ICS231" s="48"/>
      <c r="ICT231" s="48"/>
      <c r="ICU231" s="48"/>
      <c r="ICV231" s="48"/>
      <c r="ICW231" s="48"/>
      <c r="ICX231" s="48"/>
      <c r="ICY231" s="48"/>
      <c r="ICZ231" s="48"/>
      <c r="IDA231" s="48"/>
      <c r="IDB231" s="48"/>
      <c r="IDC231" s="48"/>
      <c r="IDD231" s="48"/>
      <c r="IDE231" s="48"/>
      <c r="IDF231" s="48"/>
      <c r="IDG231" s="48"/>
      <c r="IDH231" s="48"/>
      <c r="IDI231" s="48"/>
      <c r="IDJ231" s="48"/>
      <c r="IDK231" s="48"/>
      <c r="IDL231" s="48"/>
      <c r="IDM231" s="48"/>
      <c r="IDN231" s="48"/>
      <c r="IDO231" s="48"/>
      <c r="IDP231" s="48"/>
      <c r="IDQ231" s="48"/>
      <c r="IDR231" s="48"/>
      <c r="IDS231" s="48"/>
      <c r="IDT231" s="48"/>
      <c r="IDU231" s="48"/>
      <c r="IDV231" s="48"/>
      <c r="IDW231" s="48"/>
      <c r="IDX231" s="48"/>
      <c r="IDY231" s="48"/>
      <c r="IDZ231" s="48"/>
      <c r="IEA231" s="48"/>
      <c r="IEB231" s="48"/>
      <c r="IEC231" s="48"/>
      <c r="IED231" s="48"/>
      <c r="IEE231" s="48"/>
      <c r="IEF231" s="48"/>
      <c r="IEG231" s="48"/>
      <c r="IEH231" s="48"/>
      <c r="IEI231" s="48"/>
      <c r="IEJ231" s="48"/>
      <c r="IEK231" s="48"/>
      <c r="IEL231" s="48"/>
      <c r="IEM231" s="48"/>
      <c r="IEN231" s="48"/>
      <c r="IEO231" s="48"/>
      <c r="IEP231" s="48"/>
      <c r="IEQ231" s="48"/>
      <c r="IER231" s="48"/>
      <c r="IES231" s="48"/>
      <c r="IET231" s="48"/>
      <c r="IEU231" s="48"/>
      <c r="IEV231" s="48"/>
      <c r="IEW231" s="48"/>
      <c r="IEX231" s="48"/>
      <c r="IEY231" s="48"/>
      <c r="IEZ231" s="48"/>
      <c r="IFA231" s="48"/>
      <c r="IFB231" s="48"/>
      <c r="IFC231" s="48"/>
      <c r="IFD231" s="48"/>
      <c r="IFE231" s="48"/>
      <c r="IFF231" s="48"/>
      <c r="IFG231" s="48"/>
      <c r="IFH231" s="48"/>
      <c r="IFI231" s="48"/>
      <c r="IFJ231" s="48"/>
      <c r="IFK231" s="48"/>
      <c r="IFL231" s="48"/>
      <c r="IFM231" s="48"/>
      <c r="IFN231" s="48"/>
      <c r="IFO231" s="48"/>
      <c r="IFP231" s="48"/>
      <c r="IFQ231" s="48"/>
      <c r="IFR231" s="48"/>
      <c r="IFS231" s="48"/>
      <c r="IFT231" s="48"/>
      <c r="IFU231" s="48"/>
      <c r="IFV231" s="48"/>
      <c r="IFW231" s="48"/>
      <c r="IFX231" s="48"/>
      <c r="IFY231" s="48"/>
      <c r="IFZ231" s="48"/>
      <c r="IGA231" s="48"/>
      <c r="IGB231" s="48"/>
      <c r="IGC231" s="48"/>
      <c r="IGD231" s="48"/>
      <c r="IGE231" s="48"/>
      <c r="IGF231" s="48"/>
      <c r="IGG231" s="48"/>
      <c r="IGH231" s="48"/>
      <c r="IGI231" s="48"/>
      <c r="IGJ231" s="48"/>
      <c r="IGK231" s="48"/>
      <c r="IGL231" s="48"/>
      <c r="IGM231" s="48"/>
      <c r="IGN231" s="48"/>
      <c r="IGO231" s="48"/>
      <c r="IGP231" s="48"/>
      <c r="IGQ231" s="48"/>
      <c r="IGR231" s="48"/>
      <c r="IGS231" s="48"/>
      <c r="IGT231" s="48"/>
      <c r="IGU231" s="48"/>
      <c r="IGV231" s="48"/>
      <c r="IGW231" s="48"/>
      <c r="IGX231" s="48"/>
      <c r="IGY231" s="48"/>
      <c r="IGZ231" s="48"/>
      <c r="IHA231" s="48"/>
      <c r="IHB231" s="48"/>
      <c r="IHC231" s="48"/>
      <c r="IHD231" s="48"/>
      <c r="IHE231" s="48"/>
      <c r="IHF231" s="48"/>
      <c r="IHG231" s="48"/>
      <c r="IHH231" s="48"/>
      <c r="IHI231" s="48"/>
      <c r="IHJ231" s="48"/>
      <c r="IHK231" s="48"/>
      <c r="IHL231" s="48"/>
      <c r="IHM231" s="48"/>
      <c r="IHN231" s="48"/>
      <c r="IHO231" s="48"/>
      <c r="IHP231" s="48"/>
      <c r="IHQ231" s="48"/>
      <c r="IHR231" s="48"/>
      <c r="IHS231" s="48"/>
      <c r="IHT231" s="48"/>
      <c r="IHU231" s="48"/>
      <c r="IHV231" s="48"/>
      <c r="IHW231" s="48"/>
      <c r="IHX231" s="48"/>
      <c r="IHY231" s="48"/>
      <c r="IHZ231" s="48"/>
      <c r="IIA231" s="48"/>
      <c r="IIB231" s="48"/>
      <c r="IIC231" s="48"/>
      <c r="IID231" s="48"/>
      <c r="IIE231" s="48"/>
      <c r="IIF231" s="48"/>
      <c r="IIG231" s="48"/>
      <c r="IIH231" s="48"/>
      <c r="III231" s="48"/>
      <c r="IIJ231" s="48"/>
      <c r="IIK231" s="48"/>
      <c r="IIL231" s="48"/>
      <c r="IIM231" s="48"/>
      <c r="IIN231" s="48"/>
      <c r="IIO231" s="48"/>
      <c r="IIP231" s="48"/>
      <c r="IIQ231" s="48"/>
      <c r="IIR231" s="48"/>
      <c r="IIS231" s="48"/>
      <c r="IIT231" s="48"/>
      <c r="IIU231" s="48"/>
      <c r="IIV231" s="48"/>
      <c r="IIW231" s="48"/>
      <c r="IIX231" s="48"/>
      <c r="IIY231" s="48"/>
      <c r="IIZ231" s="48"/>
      <c r="IJA231" s="48"/>
      <c r="IJB231" s="48"/>
      <c r="IJC231" s="48"/>
      <c r="IJD231" s="48"/>
      <c r="IJE231" s="48"/>
      <c r="IJF231" s="48"/>
      <c r="IJG231" s="48"/>
      <c r="IJH231" s="48"/>
      <c r="IJI231" s="48"/>
      <c r="IJJ231" s="48"/>
      <c r="IJK231" s="48"/>
      <c r="IJL231" s="48"/>
      <c r="IJM231" s="48"/>
      <c r="IJN231" s="48"/>
      <c r="IJO231" s="48"/>
      <c r="IJP231" s="48"/>
      <c r="IJQ231" s="48"/>
      <c r="IJR231" s="48"/>
      <c r="IJS231" s="48"/>
      <c r="IJT231" s="48"/>
      <c r="IJU231" s="48"/>
      <c r="IJV231" s="48"/>
      <c r="IJW231" s="48"/>
      <c r="IJX231" s="48"/>
      <c r="IJY231" s="48"/>
      <c r="IJZ231" s="48"/>
      <c r="IKA231" s="48"/>
      <c r="IKB231" s="48"/>
      <c r="IKC231" s="48"/>
      <c r="IKD231" s="48"/>
      <c r="IKE231" s="48"/>
      <c r="IKF231" s="48"/>
      <c r="IKG231" s="48"/>
      <c r="IKH231" s="48"/>
      <c r="IKI231" s="48"/>
      <c r="IKJ231" s="48"/>
      <c r="IKK231" s="48"/>
      <c r="IKL231" s="48"/>
      <c r="IKM231" s="48"/>
      <c r="IKN231" s="48"/>
      <c r="IKO231" s="48"/>
      <c r="IKP231" s="48"/>
      <c r="IKQ231" s="48"/>
      <c r="IKR231" s="48"/>
      <c r="IKS231" s="48"/>
      <c r="IKT231" s="48"/>
      <c r="IKU231" s="48"/>
      <c r="IKV231" s="48"/>
      <c r="IKW231" s="48"/>
      <c r="IKX231" s="48"/>
      <c r="IKY231" s="48"/>
      <c r="IKZ231" s="48"/>
      <c r="ILA231" s="48"/>
      <c r="ILB231" s="48"/>
      <c r="ILC231" s="48"/>
      <c r="ILD231" s="48"/>
      <c r="ILE231" s="48"/>
      <c r="ILF231" s="48"/>
      <c r="ILG231" s="48"/>
      <c r="ILH231" s="48"/>
      <c r="ILI231" s="48"/>
      <c r="ILJ231" s="48"/>
      <c r="ILK231" s="48"/>
      <c r="ILL231" s="48"/>
      <c r="ILM231" s="48"/>
      <c r="ILN231" s="48"/>
      <c r="ILO231" s="48"/>
      <c r="ILP231" s="48"/>
      <c r="ILQ231" s="48"/>
      <c r="ILR231" s="48"/>
      <c r="ILS231" s="48"/>
      <c r="ILT231" s="48"/>
      <c r="ILU231" s="48"/>
      <c r="ILV231" s="48"/>
      <c r="ILW231" s="48"/>
      <c r="ILX231" s="48"/>
      <c r="ILY231" s="48"/>
      <c r="ILZ231" s="48"/>
      <c r="IMA231" s="48"/>
      <c r="IMB231" s="48"/>
      <c r="IMC231" s="48"/>
      <c r="IMD231" s="48"/>
      <c r="IME231" s="48"/>
      <c r="IMF231" s="48"/>
      <c r="IMG231" s="48"/>
      <c r="IMH231" s="48"/>
      <c r="IMI231" s="48"/>
      <c r="IMJ231" s="48"/>
      <c r="IMK231" s="48"/>
      <c r="IML231" s="48"/>
      <c r="IMM231" s="48"/>
      <c r="IMN231" s="48"/>
      <c r="IMO231" s="48"/>
      <c r="IMP231" s="48"/>
      <c r="IMQ231" s="48"/>
      <c r="IMR231" s="48"/>
      <c r="IMS231" s="48"/>
      <c r="IMT231" s="48"/>
      <c r="IMU231" s="48"/>
      <c r="IMV231" s="48"/>
      <c r="IMW231" s="48"/>
      <c r="IMX231" s="48"/>
      <c r="IMY231" s="48"/>
      <c r="IMZ231" s="48"/>
      <c r="INA231" s="48"/>
      <c r="INB231" s="48"/>
      <c r="INC231" s="48"/>
      <c r="IND231" s="48"/>
      <c r="INE231" s="48"/>
      <c r="INF231" s="48"/>
      <c r="ING231" s="48"/>
      <c r="INH231" s="48"/>
      <c r="INI231" s="48"/>
      <c r="INJ231" s="48"/>
      <c r="INK231" s="48"/>
      <c r="INL231" s="48"/>
      <c r="INM231" s="48"/>
      <c r="INN231" s="48"/>
      <c r="INO231" s="48"/>
      <c r="INP231" s="48"/>
      <c r="INQ231" s="48"/>
      <c r="INR231" s="48"/>
      <c r="INS231" s="48"/>
      <c r="INT231" s="48"/>
      <c r="INU231" s="48"/>
      <c r="INV231" s="48"/>
      <c r="INW231" s="48"/>
      <c r="INX231" s="48"/>
      <c r="INY231" s="48"/>
      <c r="INZ231" s="48"/>
      <c r="IOA231" s="48"/>
      <c r="IOB231" s="48"/>
      <c r="IOC231" s="48"/>
      <c r="IOD231" s="48"/>
      <c r="IOE231" s="48"/>
      <c r="IOF231" s="48"/>
      <c r="IOG231" s="48"/>
      <c r="IOH231" s="48"/>
      <c r="IOI231" s="48"/>
      <c r="IOJ231" s="48"/>
      <c r="IOK231" s="48"/>
      <c r="IOL231" s="48"/>
      <c r="IOM231" s="48"/>
      <c r="ION231" s="48"/>
      <c r="IOO231" s="48"/>
      <c r="IOP231" s="48"/>
      <c r="IOQ231" s="48"/>
      <c r="IOR231" s="48"/>
      <c r="IOS231" s="48"/>
      <c r="IOT231" s="48"/>
      <c r="IOU231" s="48"/>
      <c r="IOV231" s="48"/>
      <c r="IOW231" s="48"/>
      <c r="IOX231" s="48"/>
      <c r="IOY231" s="48"/>
      <c r="IOZ231" s="48"/>
      <c r="IPA231" s="48"/>
      <c r="IPB231" s="48"/>
      <c r="IPC231" s="48"/>
      <c r="IPD231" s="48"/>
      <c r="IPE231" s="48"/>
      <c r="IPF231" s="48"/>
      <c r="IPG231" s="48"/>
      <c r="IPH231" s="48"/>
      <c r="IPI231" s="48"/>
      <c r="IPJ231" s="48"/>
      <c r="IPK231" s="48"/>
      <c r="IPL231" s="48"/>
      <c r="IPM231" s="48"/>
      <c r="IPN231" s="48"/>
      <c r="IPO231" s="48"/>
      <c r="IPP231" s="48"/>
      <c r="IPQ231" s="48"/>
      <c r="IPR231" s="48"/>
      <c r="IPS231" s="48"/>
      <c r="IPT231" s="48"/>
      <c r="IPU231" s="48"/>
      <c r="IPV231" s="48"/>
      <c r="IPW231" s="48"/>
      <c r="IPX231" s="48"/>
      <c r="IPY231" s="48"/>
      <c r="IPZ231" s="48"/>
      <c r="IQA231" s="48"/>
      <c r="IQB231" s="48"/>
      <c r="IQC231" s="48"/>
      <c r="IQD231" s="48"/>
      <c r="IQE231" s="48"/>
      <c r="IQF231" s="48"/>
      <c r="IQG231" s="48"/>
      <c r="IQH231" s="48"/>
      <c r="IQI231" s="48"/>
      <c r="IQJ231" s="48"/>
      <c r="IQK231" s="48"/>
      <c r="IQL231" s="48"/>
      <c r="IQM231" s="48"/>
      <c r="IQN231" s="48"/>
      <c r="IQO231" s="48"/>
      <c r="IQP231" s="48"/>
      <c r="IQQ231" s="48"/>
      <c r="IQR231" s="48"/>
      <c r="IQS231" s="48"/>
      <c r="IQT231" s="48"/>
      <c r="IQU231" s="48"/>
      <c r="IQV231" s="48"/>
      <c r="IQW231" s="48"/>
      <c r="IQX231" s="48"/>
      <c r="IQY231" s="48"/>
      <c r="IQZ231" s="48"/>
      <c r="IRA231" s="48"/>
      <c r="IRB231" s="48"/>
      <c r="IRC231" s="48"/>
      <c r="IRD231" s="48"/>
      <c r="IRE231" s="48"/>
      <c r="IRF231" s="48"/>
      <c r="IRG231" s="48"/>
      <c r="IRH231" s="48"/>
      <c r="IRI231" s="48"/>
      <c r="IRJ231" s="48"/>
      <c r="IRK231" s="48"/>
      <c r="IRL231" s="48"/>
      <c r="IRM231" s="48"/>
      <c r="IRN231" s="48"/>
      <c r="IRO231" s="48"/>
      <c r="IRP231" s="48"/>
      <c r="IRQ231" s="48"/>
      <c r="IRR231" s="48"/>
      <c r="IRS231" s="48"/>
      <c r="IRT231" s="48"/>
      <c r="IRU231" s="48"/>
      <c r="IRV231" s="48"/>
      <c r="IRW231" s="48"/>
      <c r="IRX231" s="48"/>
      <c r="IRY231" s="48"/>
      <c r="IRZ231" s="48"/>
      <c r="ISA231" s="48"/>
      <c r="ISB231" s="48"/>
      <c r="ISC231" s="48"/>
      <c r="ISD231" s="48"/>
      <c r="ISE231" s="48"/>
      <c r="ISF231" s="48"/>
      <c r="ISG231" s="48"/>
      <c r="ISH231" s="48"/>
      <c r="ISI231" s="48"/>
      <c r="ISJ231" s="48"/>
      <c r="ISK231" s="48"/>
      <c r="ISL231" s="48"/>
      <c r="ISM231" s="48"/>
      <c r="ISN231" s="48"/>
      <c r="ISO231" s="48"/>
      <c r="ISP231" s="48"/>
      <c r="ISQ231" s="48"/>
      <c r="ISR231" s="48"/>
      <c r="ISS231" s="48"/>
      <c r="IST231" s="48"/>
      <c r="ISU231" s="48"/>
      <c r="ISV231" s="48"/>
      <c r="ISW231" s="48"/>
      <c r="ISX231" s="48"/>
      <c r="ISY231" s="48"/>
      <c r="ISZ231" s="48"/>
      <c r="ITA231" s="48"/>
      <c r="ITB231" s="48"/>
      <c r="ITC231" s="48"/>
      <c r="ITD231" s="48"/>
      <c r="ITE231" s="48"/>
      <c r="ITF231" s="48"/>
      <c r="ITG231" s="48"/>
      <c r="ITH231" s="48"/>
      <c r="ITI231" s="48"/>
      <c r="ITJ231" s="48"/>
      <c r="ITK231" s="48"/>
      <c r="ITL231" s="48"/>
      <c r="ITM231" s="48"/>
      <c r="ITN231" s="48"/>
      <c r="ITO231" s="48"/>
      <c r="ITP231" s="48"/>
      <c r="ITQ231" s="48"/>
      <c r="ITR231" s="48"/>
      <c r="ITS231" s="48"/>
      <c r="ITT231" s="48"/>
      <c r="ITU231" s="48"/>
      <c r="ITV231" s="48"/>
      <c r="ITW231" s="48"/>
      <c r="ITX231" s="48"/>
      <c r="ITY231" s="48"/>
      <c r="ITZ231" s="48"/>
      <c r="IUA231" s="48"/>
      <c r="IUB231" s="48"/>
      <c r="IUC231" s="48"/>
      <c r="IUD231" s="48"/>
      <c r="IUE231" s="48"/>
      <c r="IUF231" s="48"/>
      <c r="IUG231" s="48"/>
      <c r="IUH231" s="48"/>
      <c r="IUI231" s="48"/>
      <c r="IUJ231" s="48"/>
      <c r="IUK231" s="48"/>
      <c r="IUL231" s="48"/>
      <c r="IUM231" s="48"/>
      <c r="IUN231" s="48"/>
      <c r="IUO231" s="48"/>
      <c r="IUP231" s="48"/>
      <c r="IUQ231" s="48"/>
      <c r="IUR231" s="48"/>
      <c r="IUS231" s="48"/>
      <c r="IUT231" s="48"/>
      <c r="IUU231" s="48"/>
      <c r="IUV231" s="48"/>
      <c r="IUW231" s="48"/>
      <c r="IUX231" s="48"/>
      <c r="IUY231" s="48"/>
      <c r="IUZ231" s="48"/>
      <c r="IVA231" s="48"/>
      <c r="IVB231" s="48"/>
      <c r="IVC231" s="48"/>
      <c r="IVD231" s="48"/>
      <c r="IVE231" s="48"/>
      <c r="IVF231" s="48"/>
      <c r="IVG231" s="48"/>
      <c r="IVH231" s="48"/>
      <c r="IVI231" s="48"/>
      <c r="IVJ231" s="48"/>
      <c r="IVK231" s="48"/>
      <c r="IVL231" s="48"/>
      <c r="IVM231" s="48"/>
      <c r="IVN231" s="48"/>
      <c r="IVO231" s="48"/>
      <c r="IVP231" s="48"/>
      <c r="IVQ231" s="48"/>
      <c r="IVR231" s="48"/>
      <c r="IVS231" s="48"/>
      <c r="IVT231" s="48"/>
      <c r="IVU231" s="48"/>
      <c r="IVV231" s="48"/>
      <c r="IVW231" s="48"/>
      <c r="IVX231" s="48"/>
      <c r="IVY231" s="48"/>
      <c r="IVZ231" s="48"/>
      <c r="IWA231" s="48"/>
      <c r="IWB231" s="48"/>
      <c r="IWC231" s="48"/>
      <c r="IWD231" s="48"/>
      <c r="IWE231" s="48"/>
      <c r="IWF231" s="48"/>
      <c r="IWG231" s="48"/>
      <c r="IWH231" s="48"/>
      <c r="IWI231" s="48"/>
      <c r="IWJ231" s="48"/>
      <c r="IWK231" s="48"/>
      <c r="IWL231" s="48"/>
      <c r="IWM231" s="48"/>
      <c r="IWN231" s="48"/>
      <c r="IWO231" s="48"/>
      <c r="IWP231" s="48"/>
      <c r="IWQ231" s="48"/>
      <c r="IWR231" s="48"/>
      <c r="IWS231" s="48"/>
      <c r="IWT231" s="48"/>
      <c r="IWU231" s="48"/>
      <c r="IWV231" s="48"/>
      <c r="IWW231" s="48"/>
      <c r="IWX231" s="48"/>
      <c r="IWY231" s="48"/>
      <c r="IWZ231" s="48"/>
      <c r="IXA231" s="48"/>
      <c r="IXB231" s="48"/>
      <c r="IXC231" s="48"/>
      <c r="IXD231" s="48"/>
      <c r="IXE231" s="48"/>
      <c r="IXF231" s="48"/>
      <c r="IXG231" s="48"/>
      <c r="IXH231" s="48"/>
      <c r="IXI231" s="48"/>
      <c r="IXJ231" s="48"/>
      <c r="IXK231" s="48"/>
      <c r="IXL231" s="48"/>
      <c r="IXM231" s="48"/>
      <c r="IXN231" s="48"/>
      <c r="IXO231" s="48"/>
      <c r="IXP231" s="48"/>
      <c r="IXQ231" s="48"/>
      <c r="IXR231" s="48"/>
      <c r="IXS231" s="48"/>
      <c r="IXT231" s="48"/>
      <c r="IXU231" s="48"/>
      <c r="IXV231" s="48"/>
      <c r="IXW231" s="48"/>
      <c r="IXX231" s="48"/>
      <c r="IXY231" s="48"/>
      <c r="IXZ231" s="48"/>
      <c r="IYA231" s="48"/>
      <c r="IYB231" s="48"/>
      <c r="IYC231" s="48"/>
      <c r="IYD231" s="48"/>
      <c r="IYE231" s="48"/>
      <c r="IYF231" s="48"/>
      <c r="IYG231" s="48"/>
      <c r="IYH231" s="48"/>
      <c r="IYI231" s="48"/>
      <c r="IYJ231" s="48"/>
      <c r="IYK231" s="48"/>
      <c r="IYL231" s="48"/>
      <c r="IYM231" s="48"/>
      <c r="IYN231" s="48"/>
      <c r="IYO231" s="48"/>
      <c r="IYP231" s="48"/>
      <c r="IYQ231" s="48"/>
      <c r="IYR231" s="48"/>
      <c r="IYS231" s="48"/>
      <c r="IYT231" s="48"/>
      <c r="IYU231" s="48"/>
      <c r="IYV231" s="48"/>
      <c r="IYW231" s="48"/>
      <c r="IYX231" s="48"/>
      <c r="IYY231" s="48"/>
      <c r="IYZ231" s="48"/>
      <c r="IZA231" s="48"/>
      <c r="IZB231" s="48"/>
      <c r="IZC231" s="48"/>
      <c r="IZD231" s="48"/>
      <c r="IZE231" s="48"/>
      <c r="IZF231" s="48"/>
      <c r="IZG231" s="48"/>
      <c r="IZH231" s="48"/>
      <c r="IZI231" s="48"/>
      <c r="IZJ231" s="48"/>
      <c r="IZK231" s="48"/>
      <c r="IZL231" s="48"/>
      <c r="IZM231" s="48"/>
      <c r="IZN231" s="48"/>
      <c r="IZO231" s="48"/>
      <c r="IZP231" s="48"/>
      <c r="IZQ231" s="48"/>
      <c r="IZR231" s="48"/>
      <c r="IZS231" s="48"/>
      <c r="IZT231" s="48"/>
      <c r="IZU231" s="48"/>
      <c r="IZV231" s="48"/>
      <c r="IZW231" s="48"/>
      <c r="IZX231" s="48"/>
      <c r="IZY231" s="48"/>
      <c r="IZZ231" s="48"/>
      <c r="JAA231" s="48"/>
      <c r="JAB231" s="48"/>
      <c r="JAC231" s="48"/>
      <c r="JAD231" s="48"/>
      <c r="JAE231" s="48"/>
      <c r="JAF231" s="48"/>
      <c r="JAG231" s="48"/>
      <c r="JAH231" s="48"/>
      <c r="JAI231" s="48"/>
      <c r="JAJ231" s="48"/>
      <c r="JAK231" s="48"/>
      <c r="JAL231" s="48"/>
      <c r="JAM231" s="48"/>
      <c r="JAN231" s="48"/>
      <c r="JAO231" s="48"/>
      <c r="JAP231" s="48"/>
      <c r="JAQ231" s="48"/>
      <c r="JAR231" s="48"/>
      <c r="JAS231" s="48"/>
      <c r="JAT231" s="48"/>
      <c r="JAU231" s="48"/>
      <c r="JAV231" s="48"/>
      <c r="JAW231" s="48"/>
      <c r="JAX231" s="48"/>
      <c r="JAY231" s="48"/>
      <c r="JAZ231" s="48"/>
      <c r="JBA231" s="48"/>
      <c r="JBB231" s="48"/>
      <c r="JBC231" s="48"/>
      <c r="JBD231" s="48"/>
      <c r="JBE231" s="48"/>
      <c r="JBF231" s="48"/>
      <c r="JBG231" s="48"/>
      <c r="JBH231" s="48"/>
      <c r="JBI231" s="48"/>
      <c r="JBJ231" s="48"/>
      <c r="JBK231" s="48"/>
      <c r="JBL231" s="48"/>
      <c r="JBM231" s="48"/>
      <c r="JBN231" s="48"/>
      <c r="JBO231" s="48"/>
      <c r="JBP231" s="48"/>
      <c r="JBQ231" s="48"/>
      <c r="JBR231" s="48"/>
      <c r="JBS231" s="48"/>
      <c r="JBT231" s="48"/>
      <c r="JBU231" s="48"/>
      <c r="JBV231" s="48"/>
      <c r="JBW231" s="48"/>
      <c r="JBX231" s="48"/>
      <c r="JBY231" s="48"/>
      <c r="JBZ231" s="48"/>
      <c r="JCA231" s="48"/>
      <c r="JCB231" s="48"/>
      <c r="JCC231" s="48"/>
      <c r="JCD231" s="48"/>
      <c r="JCE231" s="48"/>
      <c r="JCF231" s="48"/>
      <c r="JCG231" s="48"/>
      <c r="JCH231" s="48"/>
      <c r="JCI231" s="48"/>
      <c r="JCJ231" s="48"/>
      <c r="JCK231" s="48"/>
      <c r="JCL231" s="48"/>
      <c r="JCM231" s="48"/>
      <c r="JCN231" s="48"/>
      <c r="JCO231" s="48"/>
      <c r="JCP231" s="48"/>
      <c r="JCQ231" s="48"/>
      <c r="JCR231" s="48"/>
      <c r="JCS231" s="48"/>
      <c r="JCT231" s="48"/>
      <c r="JCU231" s="48"/>
      <c r="JCV231" s="48"/>
      <c r="JCW231" s="48"/>
      <c r="JCX231" s="48"/>
      <c r="JCY231" s="48"/>
      <c r="JCZ231" s="48"/>
      <c r="JDA231" s="48"/>
      <c r="JDB231" s="48"/>
      <c r="JDC231" s="48"/>
      <c r="JDD231" s="48"/>
      <c r="JDE231" s="48"/>
      <c r="JDF231" s="48"/>
      <c r="JDG231" s="48"/>
      <c r="JDH231" s="48"/>
      <c r="JDI231" s="48"/>
      <c r="JDJ231" s="48"/>
      <c r="JDK231" s="48"/>
      <c r="JDL231" s="48"/>
      <c r="JDM231" s="48"/>
      <c r="JDN231" s="48"/>
      <c r="JDO231" s="48"/>
      <c r="JDP231" s="48"/>
      <c r="JDQ231" s="48"/>
      <c r="JDR231" s="48"/>
      <c r="JDS231" s="48"/>
      <c r="JDT231" s="48"/>
      <c r="JDU231" s="48"/>
      <c r="JDV231" s="48"/>
      <c r="JDW231" s="48"/>
      <c r="JDX231" s="48"/>
      <c r="JDY231" s="48"/>
      <c r="JDZ231" s="48"/>
      <c r="JEA231" s="48"/>
      <c r="JEB231" s="48"/>
      <c r="JEC231" s="48"/>
      <c r="JED231" s="48"/>
      <c r="JEE231" s="48"/>
      <c r="JEF231" s="48"/>
      <c r="JEG231" s="48"/>
      <c r="JEH231" s="48"/>
      <c r="JEI231" s="48"/>
      <c r="JEJ231" s="48"/>
      <c r="JEK231" s="48"/>
      <c r="JEL231" s="48"/>
      <c r="JEM231" s="48"/>
      <c r="JEN231" s="48"/>
      <c r="JEO231" s="48"/>
      <c r="JEP231" s="48"/>
      <c r="JEQ231" s="48"/>
      <c r="JER231" s="48"/>
      <c r="JES231" s="48"/>
      <c r="JET231" s="48"/>
      <c r="JEU231" s="48"/>
      <c r="JEV231" s="48"/>
      <c r="JEW231" s="48"/>
      <c r="JEX231" s="48"/>
      <c r="JEY231" s="48"/>
      <c r="JEZ231" s="48"/>
      <c r="JFA231" s="48"/>
      <c r="JFB231" s="48"/>
      <c r="JFC231" s="48"/>
      <c r="JFD231" s="48"/>
      <c r="JFE231" s="48"/>
      <c r="JFF231" s="48"/>
      <c r="JFG231" s="48"/>
      <c r="JFH231" s="48"/>
      <c r="JFI231" s="48"/>
      <c r="JFJ231" s="48"/>
      <c r="JFK231" s="48"/>
      <c r="JFL231" s="48"/>
      <c r="JFM231" s="48"/>
      <c r="JFN231" s="48"/>
      <c r="JFO231" s="48"/>
      <c r="JFP231" s="48"/>
      <c r="JFQ231" s="48"/>
      <c r="JFR231" s="48"/>
      <c r="JFS231" s="48"/>
      <c r="JFT231" s="48"/>
      <c r="JFU231" s="48"/>
      <c r="JFV231" s="48"/>
      <c r="JFW231" s="48"/>
      <c r="JFX231" s="48"/>
      <c r="JFY231" s="48"/>
      <c r="JFZ231" s="48"/>
      <c r="JGA231" s="48"/>
      <c r="JGB231" s="48"/>
      <c r="JGC231" s="48"/>
      <c r="JGD231" s="48"/>
      <c r="JGE231" s="48"/>
      <c r="JGF231" s="48"/>
      <c r="JGG231" s="48"/>
      <c r="JGH231" s="48"/>
      <c r="JGI231" s="48"/>
      <c r="JGJ231" s="48"/>
      <c r="JGK231" s="48"/>
      <c r="JGL231" s="48"/>
      <c r="JGM231" s="48"/>
      <c r="JGN231" s="48"/>
      <c r="JGO231" s="48"/>
      <c r="JGP231" s="48"/>
      <c r="JGQ231" s="48"/>
      <c r="JGR231" s="48"/>
      <c r="JGS231" s="48"/>
      <c r="JGT231" s="48"/>
      <c r="JGU231" s="48"/>
      <c r="JGV231" s="48"/>
      <c r="JGW231" s="48"/>
      <c r="JGX231" s="48"/>
      <c r="JGY231" s="48"/>
      <c r="JGZ231" s="48"/>
      <c r="JHA231" s="48"/>
      <c r="JHB231" s="48"/>
      <c r="JHC231" s="48"/>
      <c r="JHD231" s="48"/>
      <c r="JHE231" s="48"/>
      <c r="JHF231" s="48"/>
      <c r="JHG231" s="48"/>
      <c r="JHH231" s="48"/>
      <c r="JHI231" s="48"/>
      <c r="JHJ231" s="48"/>
      <c r="JHK231" s="48"/>
      <c r="JHL231" s="48"/>
      <c r="JHM231" s="48"/>
      <c r="JHN231" s="48"/>
      <c r="JHO231" s="48"/>
      <c r="JHP231" s="48"/>
      <c r="JHQ231" s="48"/>
      <c r="JHR231" s="48"/>
      <c r="JHS231" s="48"/>
      <c r="JHT231" s="48"/>
      <c r="JHU231" s="48"/>
      <c r="JHV231" s="48"/>
      <c r="JHW231" s="48"/>
      <c r="JHX231" s="48"/>
      <c r="JHY231" s="48"/>
      <c r="JHZ231" s="48"/>
      <c r="JIA231" s="48"/>
      <c r="JIB231" s="48"/>
      <c r="JIC231" s="48"/>
      <c r="JID231" s="48"/>
      <c r="JIE231" s="48"/>
      <c r="JIF231" s="48"/>
      <c r="JIG231" s="48"/>
      <c r="JIH231" s="48"/>
      <c r="JII231" s="48"/>
      <c r="JIJ231" s="48"/>
      <c r="JIK231" s="48"/>
      <c r="JIL231" s="48"/>
      <c r="JIM231" s="48"/>
      <c r="JIN231" s="48"/>
      <c r="JIO231" s="48"/>
      <c r="JIP231" s="48"/>
      <c r="JIQ231" s="48"/>
      <c r="JIR231" s="48"/>
      <c r="JIS231" s="48"/>
      <c r="JIT231" s="48"/>
      <c r="JIU231" s="48"/>
      <c r="JIV231" s="48"/>
      <c r="JIW231" s="48"/>
      <c r="JIX231" s="48"/>
      <c r="JIY231" s="48"/>
      <c r="JIZ231" s="48"/>
      <c r="JJA231" s="48"/>
      <c r="JJB231" s="48"/>
      <c r="JJC231" s="48"/>
      <c r="JJD231" s="48"/>
      <c r="JJE231" s="48"/>
      <c r="JJF231" s="48"/>
      <c r="JJG231" s="48"/>
      <c r="JJH231" s="48"/>
      <c r="JJI231" s="48"/>
      <c r="JJJ231" s="48"/>
      <c r="JJK231" s="48"/>
      <c r="JJL231" s="48"/>
      <c r="JJM231" s="48"/>
      <c r="JJN231" s="48"/>
      <c r="JJO231" s="48"/>
      <c r="JJP231" s="48"/>
      <c r="JJQ231" s="48"/>
      <c r="JJR231" s="48"/>
      <c r="JJS231" s="48"/>
      <c r="JJT231" s="48"/>
      <c r="JJU231" s="48"/>
      <c r="JJV231" s="48"/>
      <c r="JJW231" s="48"/>
      <c r="JJX231" s="48"/>
      <c r="JJY231" s="48"/>
      <c r="JJZ231" s="48"/>
      <c r="JKA231" s="48"/>
      <c r="JKB231" s="48"/>
      <c r="JKC231" s="48"/>
      <c r="JKD231" s="48"/>
      <c r="JKE231" s="48"/>
      <c r="JKF231" s="48"/>
      <c r="JKG231" s="48"/>
      <c r="JKH231" s="48"/>
      <c r="JKI231" s="48"/>
      <c r="JKJ231" s="48"/>
      <c r="JKK231" s="48"/>
      <c r="JKL231" s="48"/>
      <c r="JKM231" s="48"/>
      <c r="JKN231" s="48"/>
      <c r="JKO231" s="48"/>
      <c r="JKP231" s="48"/>
      <c r="JKQ231" s="48"/>
      <c r="JKR231" s="48"/>
      <c r="JKS231" s="48"/>
      <c r="JKT231" s="48"/>
      <c r="JKU231" s="48"/>
      <c r="JKV231" s="48"/>
      <c r="JKW231" s="48"/>
      <c r="JKX231" s="48"/>
      <c r="JKY231" s="48"/>
      <c r="JKZ231" s="48"/>
      <c r="JLA231" s="48"/>
      <c r="JLB231" s="48"/>
      <c r="JLC231" s="48"/>
      <c r="JLD231" s="48"/>
      <c r="JLE231" s="48"/>
      <c r="JLF231" s="48"/>
      <c r="JLG231" s="48"/>
      <c r="JLH231" s="48"/>
      <c r="JLI231" s="48"/>
      <c r="JLJ231" s="48"/>
      <c r="JLK231" s="48"/>
      <c r="JLL231" s="48"/>
      <c r="JLM231" s="48"/>
      <c r="JLN231" s="48"/>
      <c r="JLO231" s="48"/>
      <c r="JLP231" s="48"/>
      <c r="JLQ231" s="48"/>
      <c r="JLR231" s="48"/>
      <c r="JLS231" s="48"/>
      <c r="JLT231" s="48"/>
      <c r="JLU231" s="48"/>
      <c r="JLV231" s="48"/>
      <c r="JLW231" s="48"/>
      <c r="JLX231" s="48"/>
      <c r="JLY231" s="48"/>
      <c r="JLZ231" s="48"/>
      <c r="JMA231" s="48"/>
      <c r="JMB231" s="48"/>
      <c r="JMC231" s="48"/>
      <c r="JMD231" s="48"/>
      <c r="JME231" s="48"/>
      <c r="JMF231" s="48"/>
      <c r="JMG231" s="48"/>
      <c r="JMH231" s="48"/>
      <c r="JMI231" s="48"/>
      <c r="JMJ231" s="48"/>
      <c r="JMK231" s="48"/>
      <c r="JML231" s="48"/>
      <c r="JMM231" s="48"/>
      <c r="JMN231" s="48"/>
      <c r="JMO231" s="48"/>
      <c r="JMP231" s="48"/>
      <c r="JMQ231" s="48"/>
      <c r="JMR231" s="48"/>
      <c r="JMS231" s="48"/>
      <c r="JMT231" s="48"/>
      <c r="JMU231" s="48"/>
      <c r="JMV231" s="48"/>
      <c r="JMW231" s="48"/>
      <c r="JMX231" s="48"/>
      <c r="JMY231" s="48"/>
      <c r="JMZ231" s="48"/>
      <c r="JNA231" s="48"/>
      <c r="JNB231" s="48"/>
      <c r="JNC231" s="48"/>
      <c r="JND231" s="48"/>
      <c r="JNE231" s="48"/>
      <c r="JNF231" s="48"/>
      <c r="JNG231" s="48"/>
      <c r="JNH231" s="48"/>
      <c r="JNI231" s="48"/>
      <c r="JNJ231" s="48"/>
      <c r="JNK231" s="48"/>
      <c r="JNL231" s="48"/>
      <c r="JNM231" s="48"/>
      <c r="JNN231" s="48"/>
      <c r="JNO231" s="48"/>
      <c r="JNP231" s="48"/>
      <c r="JNQ231" s="48"/>
      <c r="JNR231" s="48"/>
      <c r="JNS231" s="48"/>
      <c r="JNT231" s="48"/>
      <c r="JNU231" s="48"/>
      <c r="JNV231" s="48"/>
      <c r="JNW231" s="48"/>
      <c r="JNX231" s="48"/>
      <c r="JNY231" s="48"/>
      <c r="JNZ231" s="48"/>
      <c r="JOA231" s="48"/>
      <c r="JOB231" s="48"/>
      <c r="JOC231" s="48"/>
      <c r="JOD231" s="48"/>
      <c r="JOE231" s="48"/>
      <c r="JOF231" s="48"/>
      <c r="JOG231" s="48"/>
      <c r="JOH231" s="48"/>
      <c r="JOI231" s="48"/>
      <c r="JOJ231" s="48"/>
      <c r="JOK231" s="48"/>
      <c r="JOL231" s="48"/>
      <c r="JOM231" s="48"/>
      <c r="JON231" s="48"/>
      <c r="JOO231" s="48"/>
      <c r="JOP231" s="48"/>
      <c r="JOQ231" s="48"/>
      <c r="JOR231" s="48"/>
      <c r="JOS231" s="48"/>
      <c r="JOT231" s="48"/>
      <c r="JOU231" s="48"/>
      <c r="JOV231" s="48"/>
      <c r="JOW231" s="48"/>
      <c r="JOX231" s="48"/>
      <c r="JOY231" s="48"/>
      <c r="JOZ231" s="48"/>
      <c r="JPA231" s="48"/>
      <c r="JPB231" s="48"/>
      <c r="JPC231" s="48"/>
      <c r="JPD231" s="48"/>
      <c r="JPE231" s="48"/>
      <c r="JPF231" s="48"/>
      <c r="JPG231" s="48"/>
      <c r="JPH231" s="48"/>
      <c r="JPI231" s="48"/>
      <c r="JPJ231" s="48"/>
      <c r="JPK231" s="48"/>
      <c r="JPL231" s="48"/>
      <c r="JPM231" s="48"/>
      <c r="JPN231" s="48"/>
      <c r="JPO231" s="48"/>
      <c r="JPP231" s="48"/>
      <c r="JPQ231" s="48"/>
      <c r="JPR231" s="48"/>
      <c r="JPS231" s="48"/>
      <c r="JPT231" s="48"/>
      <c r="JPU231" s="48"/>
      <c r="JPV231" s="48"/>
      <c r="JPW231" s="48"/>
      <c r="JPX231" s="48"/>
      <c r="JPY231" s="48"/>
      <c r="JPZ231" s="48"/>
      <c r="JQA231" s="48"/>
      <c r="JQB231" s="48"/>
      <c r="JQC231" s="48"/>
      <c r="JQD231" s="48"/>
      <c r="JQE231" s="48"/>
      <c r="JQF231" s="48"/>
      <c r="JQG231" s="48"/>
      <c r="JQH231" s="48"/>
      <c r="JQI231" s="48"/>
      <c r="JQJ231" s="48"/>
      <c r="JQK231" s="48"/>
      <c r="JQL231" s="48"/>
      <c r="JQM231" s="48"/>
      <c r="JQN231" s="48"/>
      <c r="JQO231" s="48"/>
      <c r="JQP231" s="48"/>
      <c r="JQQ231" s="48"/>
      <c r="JQR231" s="48"/>
      <c r="JQS231" s="48"/>
      <c r="JQT231" s="48"/>
      <c r="JQU231" s="48"/>
      <c r="JQV231" s="48"/>
      <c r="JQW231" s="48"/>
      <c r="JQX231" s="48"/>
      <c r="JQY231" s="48"/>
      <c r="JQZ231" s="48"/>
      <c r="JRA231" s="48"/>
      <c r="JRB231" s="48"/>
      <c r="JRC231" s="48"/>
      <c r="JRD231" s="48"/>
      <c r="JRE231" s="48"/>
      <c r="JRF231" s="48"/>
      <c r="JRG231" s="48"/>
      <c r="JRH231" s="48"/>
      <c r="JRI231" s="48"/>
      <c r="JRJ231" s="48"/>
      <c r="JRK231" s="48"/>
      <c r="JRL231" s="48"/>
      <c r="JRM231" s="48"/>
      <c r="JRN231" s="48"/>
      <c r="JRO231" s="48"/>
      <c r="JRP231" s="48"/>
      <c r="JRQ231" s="48"/>
      <c r="JRR231" s="48"/>
      <c r="JRS231" s="48"/>
      <c r="JRT231" s="48"/>
      <c r="JRU231" s="48"/>
      <c r="JRV231" s="48"/>
      <c r="JRW231" s="48"/>
      <c r="JRX231" s="48"/>
      <c r="JRY231" s="48"/>
      <c r="JRZ231" s="48"/>
      <c r="JSA231" s="48"/>
      <c r="JSB231" s="48"/>
      <c r="JSC231" s="48"/>
      <c r="JSD231" s="48"/>
      <c r="JSE231" s="48"/>
      <c r="JSF231" s="48"/>
      <c r="JSG231" s="48"/>
      <c r="JSH231" s="48"/>
      <c r="JSI231" s="48"/>
      <c r="JSJ231" s="48"/>
      <c r="JSK231" s="48"/>
      <c r="JSL231" s="48"/>
      <c r="JSM231" s="48"/>
      <c r="JSN231" s="48"/>
      <c r="JSO231" s="48"/>
      <c r="JSP231" s="48"/>
      <c r="JSQ231" s="48"/>
      <c r="JSR231" s="48"/>
      <c r="JSS231" s="48"/>
      <c r="JST231" s="48"/>
      <c r="JSU231" s="48"/>
      <c r="JSV231" s="48"/>
      <c r="JSW231" s="48"/>
      <c r="JSX231" s="48"/>
      <c r="JSY231" s="48"/>
      <c r="JSZ231" s="48"/>
      <c r="JTA231" s="48"/>
      <c r="JTB231" s="48"/>
      <c r="JTC231" s="48"/>
      <c r="JTD231" s="48"/>
      <c r="JTE231" s="48"/>
      <c r="JTF231" s="48"/>
      <c r="JTG231" s="48"/>
      <c r="JTH231" s="48"/>
      <c r="JTI231" s="48"/>
      <c r="JTJ231" s="48"/>
      <c r="JTK231" s="48"/>
      <c r="JTL231" s="48"/>
      <c r="JTM231" s="48"/>
      <c r="JTN231" s="48"/>
      <c r="JTO231" s="48"/>
      <c r="JTP231" s="48"/>
      <c r="JTQ231" s="48"/>
      <c r="JTR231" s="48"/>
      <c r="JTS231" s="48"/>
      <c r="JTT231" s="48"/>
      <c r="JTU231" s="48"/>
      <c r="JTV231" s="48"/>
      <c r="JTW231" s="48"/>
      <c r="JTX231" s="48"/>
      <c r="JTY231" s="48"/>
      <c r="JTZ231" s="48"/>
      <c r="JUA231" s="48"/>
      <c r="JUB231" s="48"/>
      <c r="JUC231" s="48"/>
      <c r="JUD231" s="48"/>
      <c r="JUE231" s="48"/>
      <c r="JUF231" s="48"/>
      <c r="JUG231" s="48"/>
      <c r="JUH231" s="48"/>
      <c r="JUI231" s="48"/>
      <c r="JUJ231" s="48"/>
      <c r="JUK231" s="48"/>
      <c r="JUL231" s="48"/>
      <c r="JUM231" s="48"/>
      <c r="JUN231" s="48"/>
      <c r="JUO231" s="48"/>
      <c r="JUP231" s="48"/>
      <c r="JUQ231" s="48"/>
      <c r="JUR231" s="48"/>
      <c r="JUS231" s="48"/>
      <c r="JUT231" s="48"/>
      <c r="JUU231" s="48"/>
      <c r="JUV231" s="48"/>
      <c r="JUW231" s="48"/>
      <c r="JUX231" s="48"/>
      <c r="JUY231" s="48"/>
      <c r="JUZ231" s="48"/>
      <c r="JVA231" s="48"/>
      <c r="JVB231" s="48"/>
      <c r="JVC231" s="48"/>
      <c r="JVD231" s="48"/>
      <c r="JVE231" s="48"/>
      <c r="JVF231" s="48"/>
      <c r="JVG231" s="48"/>
      <c r="JVH231" s="48"/>
      <c r="JVI231" s="48"/>
      <c r="JVJ231" s="48"/>
      <c r="JVK231" s="48"/>
      <c r="JVL231" s="48"/>
      <c r="JVM231" s="48"/>
      <c r="JVN231" s="48"/>
      <c r="JVO231" s="48"/>
      <c r="JVP231" s="48"/>
      <c r="JVQ231" s="48"/>
      <c r="JVR231" s="48"/>
      <c r="JVS231" s="48"/>
      <c r="JVT231" s="48"/>
      <c r="JVU231" s="48"/>
      <c r="JVV231" s="48"/>
      <c r="JVW231" s="48"/>
      <c r="JVX231" s="48"/>
      <c r="JVY231" s="48"/>
      <c r="JVZ231" s="48"/>
      <c r="JWA231" s="48"/>
      <c r="JWB231" s="48"/>
      <c r="JWC231" s="48"/>
      <c r="JWD231" s="48"/>
      <c r="JWE231" s="48"/>
      <c r="JWF231" s="48"/>
      <c r="JWG231" s="48"/>
      <c r="JWH231" s="48"/>
      <c r="JWI231" s="48"/>
      <c r="JWJ231" s="48"/>
      <c r="JWK231" s="48"/>
      <c r="JWL231" s="48"/>
      <c r="JWM231" s="48"/>
      <c r="JWN231" s="48"/>
      <c r="JWO231" s="48"/>
      <c r="JWP231" s="48"/>
      <c r="JWQ231" s="48"/>
      <c r="JWR231" s="48"/>
      <c r="JWS231" s="48"/>
      <c r="JWT231" s="48"/>
      <c r="JWU231" s="48"/>
      <c r="JWV231" s="48"/>
      <c r="JWW231" s="48"/>
      <c r="JWX231" s="48"/>
      <c r="JWY231" s="48"/>
      <c r="JWZ231" s="48"/>
      <c r="JXA231" s="48"/>
      <c r="JXB231" s="48"/>
      <c r="JXC231" s="48"/>
      <c r="JXD231" s="48"/>
      <c r="JXE231" s="48"/>
      <c r="JXF231" s="48"/>
      <c r="JXG231" s="48"/>
      <c r="JXH231" s="48"/>
      <c r="JXI231" s="48"/>
      <c r="JXJ231" s="48"/>
      <c r="JXK231" s="48"/>
      <c r="JXL231" s="48"/>
      <c r="JXM231" s="48"/>
      <c r="JXN231" s="48"/>
      <c r="JXO231" s="48"/>
      <c r="JXP231" s="48"/>
      <c r="JXQ231" s="48"/>
      <c r="JXR231" s="48"/>
      <c r="JXS231" s="48"/>
      <c r="JXT231" s="48"/>
      <c r="JXU231" s="48"/>
      <c r="JXV231" s="48"/>
      <c r="JXW231" s="48"/>
      <c r="JXX231" s="48"/>
      <c r="JXY231" s="48"/>
      <c r="JXZ231" s="48"/>
      <c r="JYA231" s="48"/>
      <c r="JYB231" s="48"/>
      <c r="JYC231" s="48"/>
      <c r="JYD231" s="48"/>
      <c r="JYE231" s="48"/>
      <c r="JYF231" s="48"/>
      <c r="JYG231" s="48"/>
      <c r="JYH231" s="48"/>
      <c r="JYI231" s="48"/>
      <c r="JYJ231" s="48"/>
      <c r="JYK231" s="48"/>
      <c r="JYL231" s="48"/>
      <c r="JYM231" s="48"/>
      <c r="JYN231" s="48"/>
      <c r="JYO231" s="48"/>
      <c r="JYP231" s="48"/>
      <c r="JYQ231" s="48"/>
      <c r="JYR231" s="48"/>
      <c r="JYS231" s="48"/>
      <c r="JYT231" s="48"/>
      <c r="JYU231" s="48"/>
      <c r="JYV231" s="48"/>
      <c r="JYW231" s="48"/>
      <c r="JYX231" s="48"/>
      <c r="JYY231" s="48"/>
      <c r="JYZ231" s="48"/>
      <c r="JZA231" s="48"/>
      <c r="JZB231" s="48"/>
      <c r="JZC231" s="48"/>
      <c r="JZD231" s="48"/>
      <c r="JZE231" s="48"/>
      <c r="JZF231" s="48"/>
      <c r="JZG231" s="48"/>
      <c r="JZH231" s="48"/>
      <c r="JZI231" s="48"/>
      <c r="JZJ231" s="48"/>
      <c r="JZK231" s="48"/>
      <c r="JZL231" s="48"/>
      <c r="JZM231" s="48"/>
      <c r="JZN231" s="48"/>
      <c r="JZO231" s="48"/>
      <c r="JZP231" s="48"/>
      <c r="JZQ231" s="48"/>
      <c r="JZR231" s="48"/>
      <c r="JZS231" s="48"/>
      <c r="JZT231" s="48"/>
      <c r="JZU231" s="48"/>
      <c r="JZV231" s="48"/>
      <c r="JZW231" s="48"/>
      <c r="JZX231" s="48"/>
      <c r="JZY231" s="48"/>
      <c r="JZZ231" s="48"/>
      <c r="KAA231" s="48"/>
      <c r="KAB231" s="48"/>
      <c r="KAC231" s="48"/>
      <c r="KAD231" s="48"/>
      <c r="KAE231" s="48"/>
      <c r="KAF231" s="48"/>
      <c r="KAG231" s="48"/>
      <c r="KAH231" s="48"/>
      <c r="KAI231" s="48"/>
      <c r="KAJ231" s="48"/>
      <c r="KAK231" s="48"/>
      <c r="KAL231" s="48"/>
      <c r="KAM231" s="48"/>
      <c r="KAN231" s="48"/>
      <c r="KAO231" s="48"/>
      <c r="KAP231" s="48"/>
      <c r="KAQ231" s="48"/>
      <c r="KAR231" s="48"/>
      <c r="KAS231" s="48"/>
      <c r="KAT231" s="48"/>
      <c r="KAU231" s="48"/>
      <c r="KAV231" s="48"/>
      <c r="KAW231" s="48"/>
      <c r="KAX231" s="48"/>
      <c r="KAY231" s="48"/>
      <c r="KAZ231" s="48"/>
      <c r="KBA231" s="48"/>
      <c r="KBB231" s="48"/>
      <c r="KBC231" s="48"/>
      <c r="KBD231" s="48"/>
      <c r="KBE231" s="48"/>
      <c r="KBF231" s="48"/>
      <c r="KBG231" s="48"/>
      <c r="KBH231" s="48"/>
      <c r="KBI231" s="48"/>
      <c r="KBJ231" s="48"/>
      <c r="KBK231" s="48"/>
      <c r="KBL231" s="48"/>
      <c r="KBM231" s="48"/>
      <c r="KBN231" s="48"/>
      <c r="KBO231" s="48"/>
      <c r="KBP231" s="48"/>
      <c r="KBQ231" s="48"/>
      <c r="KBR231" s="48"/>
      <c r="KBS231" s="48"/>
      <c r="KBT231" s="48"/>
      <c r="KBU231" s="48"/>
      <c r="KBV231" s="48"/>
      <c r="KBW231" s="48"/>
      <c r="KBX231" s="48"/>
      <c r="KBY231" s="48"/>
      <c r="KBZ231" s="48"/>
      <c r="KCA231" s="48"/>
      <c r="KCB231" s="48"/>
      <c r="KCC231" s="48"/>
      <c r="KCD231" s="48"/>
      <c r="KCE231" s="48"/>
      <c r="KCF231" s="48"/>
      <c r="KCG231" s="48"/>
      <c r="KCH231" s="48"/>
      <c r="KCI231" s="48"/>
      <c r="KCJ231" s="48"/>
      <c r="KCK231" s="48"/>
      <c r="KCL231" s="48"/>
      <c r="KCM231" s="48"/>
      <c r="KCN231" s="48"/>
      <c r="KCO231" s="48"/>
      <c r="KCP231" s="48"/>
      <c r="KCQ231" s="48"/>
      <c r="KCR231" s="48"/>
      <c r="KCS231" s="48"/>
      <c r="KCT231" s="48"/>
      <c r="KCU231" s="48"/>
      <c r="KCV231" s="48"/>
      <c r="KCW231" s="48"/>
      <c r="KCX231" s="48"/>
      <c r="KCY231" s="48"/>
      <c r="KCZ231" s="48"/>
      <c r="KDA231" s="48"/>
      <c r="KDB231" s="48"/>
      <c r="KDC231" s="48"/>
      <c r="KDD231" s="48"/>
      <c r="KDE231" s="48"/>
      <c r="KDF231" s="48"/>
      <c r="KDG231" s="48"/>
      <c r="KDH231" s="48"/>
      <c r="KDI231" s="48"/>
      <c r="KDJ231" s="48"/>
      <c r="KDK231" s="48"/>
      <c r="KDL231" s="48"/>
      <c r="KDM231" s="48"/>
      <c r="KDN231" s="48"/>
      <c r="KDO231" s="48"/>
      <c r="KDP231" s="48"/>
      <c r="KDQ231" s="48"/>
      <c r="KDR231" s="48"/>
      <c r="KDS231" s="48"/>
      <c r="KDT231" s="48"/>
      <c r="KDU231" s="48"/>
      <c r="KDV231" s="48"/>
      <c r="KDW231" s="48"/>
      <c r="KDX231" s="48"/>
      <c r="KDY231" s="48"/>
      <c r="KDZ231" s="48"/>
      <c r="KEA231" s="48"/>
      <c r="KEB231" s="48"/>
      <c r="KEC231" s="48"/>
      <c r="KED231" s="48"/>
      <c r="KEE231" s="48"/>
      <c r="KEF231" s="48"/>
      <c r="KEG231" s="48"/>
      <c r="KEH231" s="48"/>
      <c r="KEI231" s="48"/>
      <c r="KEJ231" s="48"/>
      <c r="KEK231" s="48"/>
      <c r="KEL231" s="48"/>
      <c r="KEM231" s="48"/>
      <c r="KEN231" s="48"/>
      <c r="KEO231" s="48"/>
      <c r="KEP231" s="48"/>
      <c r="KEQ231" s="48"/>
      <c r="KER231" s="48"/>
      <c r="KES231" s="48"/>
      <c r="KET231" s="48"/>
      <c r="KEU231" s="48"/>
      <c r="KEV231" s="48"/>
      <c r="KEW231" s="48"/>
      <c r="KEX231" s="48"/>
      <c r="KEY231" s="48"/>
      <c r="KEZ231" s="48"/>
      <c r="KFA231" s="48"/>
      <c r="KFB231" s="48"/>
      <c r="KFC231" s="48"/>
      <c r="KFD231" s="48"/>
      <c r="KFE231" s="48"/>
      <c r="KFF231" s="48"/>
      <c r="KFG231" s="48"/>
      <c r="KFH231" s="48"/>
      <c r="KFI231" s="48"/>
      <c r="KFJ231" s="48"/>
      <c r="KFK231" s="48"/>
      <c r="KFL231" s="48"/>
      <c r="KFM231" s="48"/>
      <c r="KFN231" s="48"/>
      <c r="KFO231" s="48"/>
      <c r="KFP231" s="48"/>
      <c r="KFQ231" s="48"/>
      <c r="KFR231" s="48"/>
      <c r="KFS231" s="48"/>
      <c r="KFT231" s="48"/>
      <c r="KFU231" s="48"/>
      <c r="KFV231" s="48"/>
      <c r="KFW231" s="48"/>
      <c r="KFX231" s="48"/>
      <c r="KFY231" s="48"/>
      <c r="KFZ231" s="48"/>
      <c r="KGA231" s="48"/>
      <c r="KGB231" s="48"/>
      <c r="KGC231" s="48"/>
      <c r="KGD231" s="48"/>
      <c r="KGE231" s="48"/>
      <c r="KGF231" s="48"/>
      <c r="KGG231" s="48"/>
      <c r="KGH231" s="48"/>
      <c r="KGI231" s="48"/>
      <c r="KGJ231" s="48"/>
      <c r="KGK231" s="48"/>
      <c r="KGL231" s="48"/>
      <c r="KGM231" s="48"/>
      <c r="KGN231" s="48"/>
      <c r="KGO231" s="48"/>
      <c r="KGP231" s="48"/>
      <c r="KGQ231" s="48"/>
      <c r="KGR231" s="48"/>
      <c r="KGS231" s="48"/>
      <c r="KGT231" s="48"/>
      <c r="KGU231" s="48"/>
      <c r="KGV231" s="48"/>
      <c r="KGW231" s="48"/>
      <c r="KGX231" s="48"/>
      <c r="KGY231" s="48"/>
      <c r="KGZ231" s="48"/>
      <c r="KHA231" s="48"/>
      <c r="KHB231" s="48"/>
      <c r="KHC231" s="48"/>
      <c r="KHD231" s="48"/>
      <c r="KHE231" s="48"/>
      <c r="KHF231" s="48"/>
      <c r="KHG231" s="48"/>
      <c r="KHH231" s="48"/>
      <c r="KHI231" s="48"/>
      <c r="KHJ231" s="48"/>
      <c r="KHK231" s="48"/>
      <c r="KHL231" s="48"/>
      <c r="KHM231" s="48"/>
      <c r="KHN231" s="48"/>
      <c r="KHO231" s="48"/>
      <c r="KHP231" s="48"/>
      <c r="KHQ231" s="48"/>
      <c r="KHR231" s="48"/>
      <c r="KHS231" s="48"/>
      <c r="KHT231" s="48"/>
      <c r="KHU231" s="48"/>
      <c r="KHV231" s="48"/>
      <c r="KHW231" s="48"/>
      <c r="KHX231" s="48"/>
      <c r="KHY231" s="48"/>
      <c r="KHZ231" s="48"/>
      <c r="KIA231" s="48"/>
      <c r="KIB231" s="48"/>
      <c r="KIC231" s="48"/>
      <c r="KID231" s="48"/>
      <c r="KIE231" s="48"/>
      <c r="KIF231" s="48"/>
      <c r="KIG231" s="48"/>
      <c r="KIH231" s="48"/>
      <c r="KII231" s="48"/>
      <c r="KIJ231" s="48"/>
      <c r="KIK231" s="48"/>
      <c r="KIL231" s="48"/>
      <c r="KIM231" s="48"/>
      <c r="KIN231" s="48"/>
      <c r="KIO231" s="48"/>
      <c r="KIP231" s="48"/>
      <c r="KIQ231" s="48"/>
      <c r="KIR231" s="48"/>
      <c r="KIS231" s="48"/>
      <c r="KIT231" s="48"/>
      <c r="KIU231" s="48"/>
      <c r="KIV231" s="48"/>
      <c r="KIW231" s="48"/>
      <c r="KIX231" s="48"/>
      <c r="KIY231" s="48"/>
      <c r="KIZ231" s="48"/>
      <c r="KJA231" s="48"/>
      <c r="KJB231" s="48"/>
      <c r="KJC231" s="48"/>
      <c r="KJD231" s="48"/>
      <c r="KJE231" s="48"/>
      <c r="KJF231" s="48"/>
      <c r="KJG231" s="48"/>
      <c r="KJH231" s="48"/>
      <c r="KJI231" s="48"/>
      <c r="KJJ231" s="48"/>
      <c r="KJK231" s="48"/>
      <c r="KJL231" s="48"/>
      <c r="KJM231" s="48"/>
      <c r="KJN231" s="48"/>
      <c r="KJO231" s="48"/>
      <c r="KJP231" s="48"/>
      <c r="KJQ231" s="48"/>
      <c r="KJR231" s="48"/>
      <c r="KJS231" s="48"/>
      <c r="KJT231" s="48"/>
      <c r="KJU231" s="48"/>
      <c r="KJV231" s="48"/>
      <c r="KJW231" s="48"/>
      <c r="KJX231" s="48"/>
      <c r="KJY231" s="48"/>
      <c r="KJZ231" s="48"/>
      <c r="KKA231" s="48"/>
      <c r="KKB231" s="48"/>
      <c r="KKC231" s="48"/>
      <c r="KKD231" s="48"/>
      <c r="KKE231" s="48"/>
      <c r="KKF231" s="48"/>
      <c r="KKG231" s="48"/>
      <c r="KKH231" s="48"/>
      <c r="KKI231" s="48"/>
      <c r="KKJ231" s="48"/>
      <c r="KKK231" s="48"/>
      <c r="KKL231" s="48"/>
      <c r="KKM231" s="48"/>
      <c r="KKN231" s="48"/>
      <c r="KKO231" s="48"/>
      <c r="KKP231" s="48"/>
      <c r="KKQ231" s="48"/>
      <c r="KKR231" s="48"/>
      <c r="KKS231" s="48"/>
      <c r="KKT231" s="48"/>
      <c r="KKU231" s="48"/>
      <c r="KKV231" s="48"/>
      <c r="KKW231" s="48"/>
      <c r="KKX231" s="48"/>
      <c r="KKY231" s="48"/>
      <c r="KKZ231" s="48"/>
      <c r="KLA231" s="48"/>
      <c r="KLB231" s="48"/>
      <c r="KLC231" s="48"/>
      <c r="KLD231" s="48"/>
      <c r="KLE231" s="48"/>
      <c r="KLF231" s="48"/>
      <c r="KLG231" s="48"/>
      <c r="KLH231" s="48"/>
      <c r="KLI231" s="48"/>
      <c r="KLJ231" s="48"/>
      <c r="KLK231" s="48"/>
      <c r="KLL231" s="48"/>
      <c r="KLM231" s="48"/>
      <c r="KLN231" s="48"/>
      <c r="KLO231" s="48"/>
      <c r="KLP231" s="48"/>
      <c r="KLQ231" s="48"/>
      <c r="KLR231" s="48"/>
      <c r="KLS231" s="48"/>
      <c r="KLT231" s="48"/>
      <c r="KLU231" s="48"/>
      <c r="KLV231" s="48"/>
      <c r="KLW231" s="48"/>
      <c r="KLX231" s="48"/>
      <c r="KLY231" s="48"/>
      <c r="KLZ231" s="48"/>
      <c r="KMA231" s="48"/>
      <c r="KMB231" s="48"/>
      <c r="KMC231" s="48"/>
      <c r="KMD231" s="48"/>
      <c r="KME231" s="48"/>
      <c r="KMF231" s="48"/>
      <c r="KMG231" s="48"/>
      <c r="KMH231" s="48"/>
      <c r="KMI231" s="48"/>
      <c r="KMJ231" s="48"/>
      <c r="KMK231" s="48"/>
      <c r="KML231" s="48"/>
      <c r="KMM231" s="48"/>
      <c r="KMN231" s="48"/>
      <c r="KMO231" s="48"/>
      <c r="KMP231" s="48"/>
      <c r="KMQ231" s="48"/>
      <c r="KMR231" s="48"/>
      <c r="KMS231" s="48"/>
      <c r="KMT231" s="48"/>
      <c r="KMU231" s="48"/>
      <c r="KMV231" s="48"/>
      <c r="KMW231" s="48"/>
      <c r="KMX231" s="48"/>
      <c r="KMY231" s="48"/>
      <c r="KMZ231" s="48"/>
      <c r="KNA231" s="48"/>
      <c r="KNB231" s="48"/>
      <c r="KNC231" s="48"/>
      <c r="KND231" s="48"/>
      <c r="KNE231" s="48"/>
      <c r="KNF231" s="48"/>
      <c r="KNG231" s="48"/>
      <c r="KNH231" s="48"/>
      <c r="KNI231" s="48"/>
      <c r="KNJ231" s="48"/>
      <c r="KNK231" s="48"/>
      <c r="KNL231" s="48"/>
      <c r="KNM231" s="48"/>
      <c r="KNN231" s="48"/>
      <c r="KNO231" s="48"/>
      <c r="KNP231" s="48"/>
      <c r="KNQ231" s="48"/>
      <c r="KNR231" s="48"/>
      <c r="KNS231" s="48"/>
      <c r="KNT231" s="48"/>
      <c r="KNU231" s="48"/>
      <c r="KNV231" s="48"/>
      <c r="KNW231" s="48"/>
      <c r="KNX231" s="48"/>
      <c r="KNY231" s="48"/>
      <c r="KNZ231" s="48"/>
      <c r="KOA231" s="48"/>
      <c r="KOB231" s="48"/>
      <c r="KOC231" s="48"/>
      <c r="KOD231" s="48"/>
      <c r="KOE231" s="48"/>
      <c r="KOF231" s="48"/>
      <c r="KOG231" s="48"/>
      <c r="KOH231" s="48"/>
      <c r="KOI231" s="48"/>
      <c r="KOJ231" s="48"/>
      <c r="KOK231" s="48"/>
      <c r="KOL231" s="48"/>
      <c r="KOM231" s="48"/>
      <c r="KON231" s="48"/>
      <c r="KOO231" s="48"/>
      <c r="KOP231" s="48"/>
      <c r="KOQ231" s="48"/>
      <c r="KOR231" s="48"/>
      <c r="KOS231" s="48"/>
      <c r="KOT231" s="48"/>
      <c r="KOU231" s="48"/>
      <c r="KOV231" s="48"/>
      <c r="KOW231" s="48"/>
      <c r="KOX231" s="48"/>
      <c r="KOY231" s="48"/>
      <c r="KOZ231" s="48"/>
      <c r="KPA231" s="48"/>
      <c r="KPB231" s="48"/>
      <c r="KPC231" s="48"/>
      <c r="KPD231" s="48"/>
      <c r="KPE231" s="48"/>
      <c r="KPF231" s="48"/>
      <c r="KPG231" s="48"/>
      <c r="KPH231" s="48"/>
      <c r="KPI231" s="48"/>
      <c r="KPJ231" s="48"/>
      <c r="KPK231" s="48"/>
      <c r="KPL231" s="48"/>
      <c r="KPM231" s="48"/>
      <c r="KPN231" s="48"/>
      <c r="KPO231" s="48"/>
      <c r="KPP231" s="48"/>
      <c r="KPQ231" s="48"/>
      <c r="KPR231" s="48"/>
      <c r="KPS231" s="48"/>
      <c r="KPT231" s="48"/>
      <c r="KPU231" s="48"/>
      <c r="KPV231" s="48"/>
      <c r="KPW231" s="48"/>
      <c r="KPX231" s="48"/>
      <c r="KPY231" s="48"/>
      <c r="KPZ231" s="48"/>
      <c r="KQA231" s="48"/>
      <c r="KQB231" s="48"/>
      <c r="KQC231" s="48"/>
      <c r="KQD231" s="48"/>
      <c r="KQE231" s="48"/>
      <c r="KQF231" s="48"/>
      <c r="KQG231" s="48"/>
      <c r="KQH231" s="48"/>
      <c r="KQI231" s="48"/>
      <c r="KQJ231" s="48"/>
      <c r="KQK231" s="48"/>
      <c r="KQL231" s="48"/>
      <c r="KQM231" s="48"/>
      <c r="KQN231" s="48"/>
      <c r="KQO231" s="48"/>
      <c r="KQP231" s="48"/>
      <c r="KQQ231" s="48"/>
      <c r="KQR231" s="48"/>
      <c r="KQS231" s="48"/>
      <c r="KQT231" s="48"/>
      <c r="KQU231" s="48"/>
      <c r="KQV231" s="48"/>
      <c r="KQW231" s="48"/>
      <c r="KQX231" s="48"/>
      <c r="KQY231" s="48"/>
      <c r="KQZ231" s="48"/>
      <c r="KRA231" s="48"/>
      <c r="KRB231" s="48"/>
      <c r="KRC231" s="48"/>
      <c r="KRD231" s="48"/>
      <c r="KRE231" s="48"/>
      <c r="KRF231" s="48"/>
      <c r="KRG231" s="48"/>
      <c r="KRH231" s="48"/>
      <c r="KRI231" s="48"/>
      <c r="KRJ231" s="48"/>
      <c r="KRK231" s="48"/>
      <c r="KRL231" s="48"/>
      <c r="KRM231" s="48"/>
      <c r="KRN231" s="48"/>
      <c r="KRO231" s="48"/>
      <c r="KRP231" s="48"/>
      <c r="KRQ231" s="48"/>
      <c r="KRR231" s="48"/>
      <c r="KRS231" s="48"/>
      <c r="KRT231" s="48"/>
      <c r="KRU231" s="48"/>
      <c r="KRV231" s="48"/>
      <c r="KRW231" s="48"/>
      <c r="KRX231" s="48"/>
      <c r="KRY231" s="48"/>
      <c r="KRZ231" s="48"/>
      <c r="KSA231" s="48"/>
      <c r="KSB231" s="48"/>
      <c r="KSC231" s="48"/>
      <c r="KSD231" s="48"/>
      <c r="KSE231" s="48"/>
      <c r="KSF231" s="48"/>
      <c r="KSG231" s="48"/>
      <c r="KSH231" s="48"/>
      <c r="KSI231" s="48"/>
      <c r="KSJ231" s="48"/>
      <c r="KSK231" s="48"/>
      <c r="KSL231" s="48"/>
      <c r="KSM231" s="48"/>
      <c r="KSN231" s="48"/>
      <c r="KSO231" s="48"/>
      <c r="KSP231" s="48"/>
      <c r="KSQ231" s="48"/>
      <c r="KSR231" s="48"/>
      <c r="KSS231" s="48"/>
      <c r="KST231" s="48"/>
      <c r="KSU231" s="48"/>
      <c r="KSV231" s="48"/>
      <c r="KSW231" s="48"/>
      <c r="KSX231" s="48"/>
      <c r="KSY231" s="48"/>
      <c r="KSZ231" s="48"/>
      <c r="KTA231" s="48"/>
      <c r="KTB231" s="48"/>
      <c r="KTC231" s="48"/>
      <c r="KTD231" s="48"/>
      <c r="KTE231" s="48"/>
      <c r="KTF231" s="48"/>
      <c r="KTG231" s="48"/>
      <c r="KTH231" s="48"/>
      <c r="KTI231" s="48"/>
      <c r="KTJ231" s="48"/>
      <c r="KTK231" s="48"/>
      <c r="KTL231" s="48"/>
      <c r="KTM231" s="48"/>
      <c r="KTN231" s="48"/>
      <c r="KTO231" s="48"/>
      <c r="KTP231" s="48"/>
      <c r="KTQ231" s="48"/>
      <c r="KTR231" s="48"/>
      <c r="KTS231" s="48"/>
      <c r="KTT231" s="48"/>
      <c r="KTU231" s="48"/>
      <c r="KTV231" s="48"/>
      <c r="KTW231" s="48"/>
      <c r="KTX231" s="48"/>
      <c r="KTY231" s="48"/>
      <c r="KTZ231" s="48"/>
      <c r="KUA231" s="48"/>
      <c r="KUB231" s="48"/>
      <c r="KUC231" s="48"/>
      <c r="KUD231" s="48"/>
      <c r="KUE231" s="48"/>
      <c r="KUF231" s="48"/>
      <c r="KUG231" s="48"/>
      <c r="KUH231" s="48"/>
      <c r="KUI231" s="48"/>
      <c r="KUJ231" s="48"/>
      <c r="KUK231" s="48"/>
      <c r="KUL231" s="48"/>
      <c r="KUM231" s="48"/>
      <c r="KUN231" s="48"/>
      <c r="KUO231" s="48"/>
      <c r="KUP231" s="48"/>
      <c r="KUQ231" s="48"/>
      <c r="KUR231" s="48"/>
      <c r="KUS231" s="48"/>
      <c r="KUT231" s="48"/>
      <c r="KUU231" s="48"/>
      <c r="KUV231" s="48"/>
      <c r="KUW231" s="48"/>
      <c r="KUX231" s="48"/>
      <c r="KUY231" s="48"/>
      <c r="KUZ231" s="48"/>
      <c r="KVA231" s="48"/>
      <c r="KVB231" s="48"/>
      <c r="KVC231" s="48"/>
      <c r="KVD231" s="48"/>
      <c r="KVE231" s="48"/>
      <c r="KVF231" s="48"/>
      <c r="KVG231" s="48"/>
      <c r="KVH231" s="48"/>
      <c r="KVI231" s="48"/>
      <c r="KVJ231" s="48"/>
      <c r="KVK231" s="48"/>
      <c r="KVL231" s="48"/>
      <c r="KVM231" s="48"/>
      <c r="KVN231" s="48"/>
      <c r="KVO231" s="48"/>
      <c r="KVP231" s="48"/>
      <c r="KVQ231" s="48"/>
      <c r="KVR231" s="48"/>
      <c r="KVS231" s="48"/>
      <c r="KVT231" s="48"/>
      <c r="KVU231" s="48"/>
      <c r="KVV231" s="48"/>
      <c r="KVW231" s="48"/>
      <c r="KVX231" s="48"/>
      <c r="KVY231" s="48"/>
      <c r="KVZ231" s="48"/>
      <c r="KWA231" s="48"/>
      <c r="KWB231" s="48"/>
      <c r="KWC231" s="48"/>
      <c r="KWD231" s="48"/>
      <c r="KWE231" s="48"/>
      <c r="KWF231" s="48"/>
      <c r="KWG231" s="48"/>
      <c r="KWH231" s="48"/>
      <c r="KWI231" s="48"/>
      <c r="KWJ231" s="48"/>
      <c r="KWK231" s="48"/>
      <c r="KWL231" s="48"/>
      <c r="KWM231" s="48"/>
      <c r="KWN231" s="48"/>
      <c r="KWO231" s="48"/>
      <c r="KWP231" s="48"/>
      <c r="KWQ231" s="48"/>
      <c r="KWR231" s="48"/>
      <c r="KWS231" s="48"/>
      <c r="KWT231" s="48"/>
      <c r="KWU231" s="48"/>
      <c r="KWV231" s="48"/>
      <c r="KWW231" s="48"/>
      <c r="KWX231" s="48"/>
      <c r="KWY231" s="48"/>
      <c r="KWZ231" s="48"/>
      <c r="KXA231" s="48"/>
      <c r="KXB231" s="48"/>
      <c r="KXC231" s="48"/>
      <c r="KXD231" s="48"/>
      <c r="KXE231" s="48"/>
      <c r="KXF231" s="48"/>
      <c r="KXG231" s="48"/>
      <c r="KXH231" s="48"/>
      <c r="KXI231" s="48"/>
      <c r="KXJ231" s="48"/>
      <c r="KXK231" s="48"/>
      <c r="KXL231" s="48"/>
      <c r="KXM231" s="48"/>
      <c r="KXN231" s="48"/>
      <c r="KXO231" s="48"/>
      <c r="KXP231" s="48"/>
      <c r="KXQ231" s="48"/>
      <c r="KXR231" s="48"/>
      <c r="KXS231" s="48"/>
      <c r="KXT231" s="48"/>
      <c r="KXU231" s="48"/>
      <c r="KXV231" s="48"/>
      <c r="KXW231" s="48"/>
      <c r="KXX231" s="48"/>
      <c r="KXY231" s="48"/>
      <c r="KXZ231" s="48"/>
      <c r="KYA231" s="48"/>
      <c r="KYB231" s="48"/>
      <c r="KYC231" s="48"/>
      <c r="KYD231" s="48"/>
      <c r="KYE231" s="48"/>
      <c r="KYF231" s="48"/>
      <c r="KYG231" s="48"/>
      <c r="KYH231" s="48"/>
      <c r="KYI231" s="48"/>
      <c r="KYJ231" s="48"/>
      <c r="KYK231" s="48"/>
      <c r="KYL231" s="48"/>
      <c r="KYM231" s="48"/>
      <c r="KYN231" s="48"/>
      <c r="KYO231" s="48"/>
      <c r="KYP231" s="48"/>
      <c r="KYQ231" s="48"/>
      <c r="KYR231" s="48"/>
      <c r="KYS231" s="48"/>
      <c r="KYT231" s="48"/>
      <c r="KYU231" s="48"/>
      <c r="KYV231" s="48"/>
      <c r="KYW231" s="48"/>
      <c r="KYX231" s="48"/>
      <c r="KYY231" s="48"/>
      <c r="KYZ231" s="48"/>
      <c r="KZA231" s="48"/>
      <c r="KZB231" s="48"/>
      <c r="KZC231" s="48"/>
      <c r="KZD231" s="48"/>
      <c r="KZE231" s="48"/>
      <c r="KZF231" s="48"/>
      <c r="KZG231" s="48"/>
      <c r="KZH231" s="48"/>
      <c r="KZI231" s="48"/>
      <c r="KZJ231" s="48"/>
      <c r="KZK231" s="48"/>
      <c r="KZL231" s="48"/>
      <c r="KZM231" s="48"/>
      <c r="KZN231" s="48"/>
      <c r="KZO231" s="48"/>
      <c r="KZP231" s="48"/>
      <c r="KZQ231" s="48"/>
      <c r="KZR231" s="48"/>
      <c r="KZS231" s="48"/>
      <c r="KZT231" s="48"/>
      <c r="KZU231" s="48"/>
      <c r="KZV231" s="48"/>
      <c r="KZW231" s="48"/>
      <c r="KZX231" s="48"/>
      <c r="KZY231" s="48"/>
      <c r="KZZ231" s="48"/>
      <c r="LAA231" s="48"/>
      <c r="LAB231" s="48"/>
      <c r="LAC231" s="48"/>
      <c r="LAD231" s="48"/>
      <c r="LAE231" s="48"/>
      <c r="LAF231" s="48"/>
      <c r="LAG231" s="48"/>
      <c r="LAH231" s="48"/>
      <c r="LAI231" s="48"/>
      <c r="LAJ231" s="48"/>
      <c r="LAK231" s="48"/>
      <c r="LAL231" s="48"/>
      <c r="LAM231" s="48"/>
      <c r="LAN231" s="48"/>
      <c r="LAO231" s="48"/>
      <c r="LAP231" s="48"/>
      <c r="LAQ231" s="48"/>
      <c r="LAR231" s="48"/>
      <c r="LAS231" s="48"/>
      <c r="LAT231" s="48"/>
      <c r="LAU231" s="48"/>
      <c r="LAV231" s="48"/>
      <c r="LAW231" s="48"/>
      <c r="LAX231" s="48"/>
      <c r="LAY231" s="48"/>
      <c r="LAZ231" s="48"/>
      <c r="LBA231" s="48"/>
      <c r="LBB231" s="48"/>
      <c r="LBC231" s="48"/>
      <c r="LBD231" s="48"/>
      <c r="LBE231" s="48"/>
      <c r="LBF231" s="48"/>
      <c r="LBG231" s="48"/>
      <c r="LBH231" s="48"/>
      <c r="LBI231" s="48"/>
      <c r="LBJ231" s="48"/>
      <c r="LBK231" s="48"/>
      <c r="LBL231" s="48"/>
      <c r="LBM231" s="48"/>
      <c r="LBN231" s="48"/>
      <c r="LBO231" s="48"/>
      <c r="LBP231" s="48"/>
      <c r="LBQ231" s="48"/>
      <c r="LBR231" s="48"/>
      <c r="LBS231" s="48"/>
      <c r="LBT231" s="48"/>
      <c r="LBU231" s="48"/>
      <c r="LBV231" s="48"/>
      <c r="LBW231" s="48"/>
      <c r="LBX231" s="48"/>
      <c r="LBY231" s="48"/>
      <c r="LBZ231" s="48"/>
      <c r="LCA231" s="48"/>
      <c r="LCB231" s="48"/>
      <c r="LCC231" s="48"/>
      <c r="LCD231" s="48"/>
      <c r="LCE231" s="48"/>
      <c r="LCF231" s="48"/>
      <c r="LCG231" s="48"/>
      <c r="LCH231" s="48"/>
      <c r="LCI231" s="48"/>
      <c r="LCJ231" s="48"/>
      <c r="LCK231" s="48"/>
      <c r="LCL231" s="48"/>
      <c r="LCM231" s="48"/>
      <c r="LCN231" s="48"/>
      <c r="LCO231" s="48"/>
      <c r="LCP231" s="48"/>
      <c r="LCQ231" s="48"/>
      <c r="LCR231" s="48"/>
      <c r="LCS231" s="48"/>
      <c r="LCT231" s="48"/>
      <c r="LCU231" s="48"/>
      <c r="LCV231" s="48"/>
      <c r="LCW231" s="48"/>
      <c r="LCX231" s="48"/>
      <c r="LCY231" s="48"/>
      <c r="LCZ231" s="48"/>
      <c r="LDA231" s="48"/>
      <c r="LDB231" s="48"/>
      <c r="LDC231" s="48"/>
      <c r="LDD231" s="48"/>
      <c r="LDE231" s="48"/>
      <c r="LDF231" s="48"/>
      <c r="LDG231" s="48"/>
      <c r="LDH231" s="48"/>
      <c r="LDI231" s="48"/>
      <c r="LDJ231" s="48"/>
      <c r="LDK231" s="48"/>
      <c r="LDL231" s="48"/>
      <c r="LDM231" s="48"/>
      <c r="LDN231" s="48"/>
      <c r="LDO231" s="48"/>
      <c r="LDP231" s="48"/>
      <c r="LDQ231" s="48"/>
      <c r="LDR231" s="48"/>
      <c r="LDS231" s="48"/>
      <c r="LDT231" s="48"/>
      <c r="LDU231" s="48"/>
      <c r="LDV231" s="48"/>
      <c r="LDW231" s="48"/>
      <c r="LDX231" s="48"/>
      <c r="LDY231" s="48"/>
      <c r="LDZ231" s="48"/>
      <c r="LEA231" s="48"/>
      <c r="LEB231" s="48"/>
      <c r="LEC231" s="48"/>
      <c r="LED231" s="48"/>
      <c r="LEE231" s="48"/>
      <c r="LEF231" s="48"/>
      <c r="LEG231" s="48"/>
      <c r="LEH231" s="48"/>
      <c r="LEI231" s="48"/>
      <c r="LEJ231" s="48"/>
      <c r="LEK231" s="48"/>
      <c r="LEL231" s="48"/>
      <c r="LEM231" s="48"/>
      <c r="LEN231" s="48"/>
      <c r="LEO231" s="48"/>
      <c r="LEP231" s="48"/>
      <c r="LEQ231" s="48"/>
      <c r="LER231" s="48"/>
      <c r="LES231" s="48"/>
      <c r="LET231" s="48"/>
      <c r="LEU231" s="48"/>
      <c r="LEV231" s="48"/>
      <c r="LEW231" s="48"/>
      <c r="LEX231" s="48"/>
      <c r="LEY231" s="48"/>
      <c r="LEZ231" s="48"/>
      <c r="LFA231" s="48"/>
      <c r="LFB231" s="48"/>
      <c r="LFC231" s="48"/>
      <c r="LFD231" s="48"/>
      <c r="LFE231" s="48"/>
      <c r="LFF231" s="48"/>
      <c r="LFG231" s="48"/>
      <c r="LFH231" s="48"/>
      <c r="LFI231" s="48"/>
      <c r="LFJ231" s="48"/>
      <c r="LFK231" s="48"/>
      <c r="LFL231" s="48"/>
      <c r="LFM231" s="48"/>
      <c r="LFN231" s="48"/>
      <c r="LFO231" s="48"/>
      <c r="LFP231" s="48"/>
      <c r="LFQ231" s="48"/>
      <c r="LFR231" s="48"/>
      <c r="LFS231" s="48"/>
      <c r="LFT231" s="48"/>
      <c r="LFU231" s="48"/>
      <c r="LFV231" s="48"/>
      <c r="LFW231" s="48"/>
      <c r="LFX231" s="48"/>
      <c r="LFY231" s="48"/>
      <c r="LFZ231" s="48"/>
      <c r="LGA231" s="48"/>
      <c r="LGB231" s="48"/>
      <c r="LGC231" s="48"/>
      <c r="LGD231" s="48"/>
      <c r="LGE231" s="48"/>
      <c r="LGF231" s="48"/>
      <c r="LGG231" s="48"/>
      <c r="LGH231" s="48"/>
      <c r="LGI231" s="48"/>
      <c r="LGJ231" s="48"/>
      <c r="LGK231" s="48"/>
      <c r="LGL231" s="48"/>
      <c r="LGM231" s="48"/>
      <c r="LGN231" s="48"/>
      <c r="LGO231" s="48"/>
      <c r="LGP231" s="48"/>
      <c r="LGQ231" s="48"/>
      <c r="LGR231" s="48"/>
      <c r="LGS231" s="48"/>
      <c r="LGT231" s="48"/>
      <c r="LGU231" s="48"/>
      <c r="LGV231" s="48"/>
      <c r="LGW231" s="48"/>
      <c r="LGX231" s="48"/>
      <c r="LGY231" s="48"/>
      <c r="LGZ231" s="48"/>
      <c r="LHA231" s="48"/>
      <c r="LHB231" s="48"/>
      <c r="LHC231" s="48"/>
      <c r="LHD231" s="48"/>
      <c r="LHE231" s="48"/>
      <c r="LHF231" s="48"/>
      <c r="LHG231" s="48"/>
      <c r="LHH231" s="48"/>
      <c r="LHI231" s="48"/>
      <c r="LHJ231" s="48"/>
      <c r="LHK231" s="48"/>
      <c r="LHL231" s="48"/>
      <c r="LHM231" s="48"/>
      <c r="LHN231" s="48"/>
      <c r="LHO231" s="48"/>
      <c r="LHP231" s="48"/>
      <c r="LHQ231" s="48"/>
      <c r="LHR231" s="48"/>
      <c r="LHS231" s="48"/>
      <c r="LHT231" s="48"/>
      <c r="LHU231" s="48"/>
      <c r="LHV231" s="48"/>
      <c r="LHW231" s="48"/>
      <c r="LHX231" s="48"/>
      <c r="LHY231" s="48"/>
      <c r="LHZ231" s="48"/>
      <c r="LIA231" s="48"/>
      <c r="LIB231" s="48"/>
      <c r="LIC231" s="48"/>
      <c r="LID231" s="48"/>
      <c r="LIE231" s="48"/>
      <c r="LIF231" s="48"/>
      <c r="LIG231" s="48"/>
      <c r="LIH231" s="48"/>
      <c r="LII231" s="48"/>
      <c r="LIJ231" s="48"/>
      <c r="LIK231" s="48"/>
      <c r="LIL231" s="48"/>
      <c r="LIM231" s="48"/>
      <c r="LIN231" s="48"/>
      <c r="LIO231" s="48"/>
      <c r="LIP231" s="48"/>
      <c r="LIQ231" s="48"/>
      <c r="LIR231" s="48"/>
      <c r="LIS231" s="48"/>
      <c r="LIT231" s="48"/>
      <c r="LIU231" s="48"/>
      <c r="LIV231" s="48"/>
      <c r="LIW231" s="48"/>
      <c r="LIX231" s="48"/>
      <c r="LIY231" s="48"/>
      <c r="LIZ231" s="48"/>
      <c r="LJA231" s="48"/>
      <c r="LJB231" s="48"/>
      <c r="LJC231" s="48"/>
      <c r="LJD231" s="48"/>
      <c r="LJE231" s="48"/>
      <c r="LJF231" s="48"/>
      <c r="LJG231" s="48"/>
      <c r="LJH231" s="48"/>
      <c r="LJI231" s="48"/>
      <c r="LJJ231" s="48"/>
      <c r="LJK231" s="48"/>
      <c r="LJL231" s="48"/>
      <c r="LJM231" s="48"/>
      <c r="LJN231" s="48"/>
      <c r="LJO231" s="48"/>
      <c r="LJP231" s="48"/>
      <c r="LJQ231" s="48"/>
      <c r="LJR231" s="48"/>
      <c r="LJS231" s="48"/>
      <c r="LJT231" s="48"/>
      <c r="LJU231" s="48"/>
      <c r="LJV231" s="48"/>
      <c r="LJW231" s="48"/>
      <c r="LJX231" s="48"/>
      <c r="LJY231" s="48"/>
      <c r="LJZ231" s="48"/>
      <c r="LKA231" s="48"/>
      <c r="LKB231" s="48"/>
      <c r="LKC231" s="48"/>
      <c r="LKD231" s="48"/>
      <c r="LKE231" s="48"/>
      <c r="LKF231" s="48"/>
      <c r="LKG231" s="48"/>
      <c r="LKH231" s="48"/>
      <c r="LKI231" s="48"/>
      <c r="LKJ231" s="48"/>
      <c r="LKK231" s="48"/>
      <c r="LKL231" s="48"/>
      <c r="LKM231" s="48"/>
      <c r="LKN231" s="48"/>
      <c r="LKO231" s="48"/>
      <c r="LKP231" s="48"/>
      <c r="LKQ231" s="48"/>
      <c r="LKR231" s="48"/>
      <c r="LKS231" s="48"/>
      <c r="LKT231" s="48"/>
      <c r="LKU231" s="48"/>
      <c r="LKV231" s="48"/>
      <c r="LKW231" s="48"/>
      <c r="LKX231" s="48"/>
      <c r="LKY231" s="48"/>
      <c r="LKZ231" s="48"/>
      <c r="LLA231" s="48"/>
      <c r="LLB231" s="48"/>
      <c r="LLC231" s="48"/>
      <c r="LLD231" s="48"/>
      <c r="LLE231" s="48"/>
      <c r="LLF231" s="48"/>
      <c r="LLG231" s="48"/>
      <c r="LLH231" s="48"/>
      <c r="LLI231" s="48"/>
      <c r="LLJ231" s="48"/>
      <c r="LLK231" s="48"/>
      <c r="LLL231" s="48"/>
      <c r="LLM231" s="48"/>
      <c r="LLN231" s="48"/>
      <c r="LLO231" s="48"/>
      <c r="LLP231" s="48"/>
      <c r="LLQ231" s="48"/>
      <c r="LLR231" s="48"/>
      <c r="LLS231" s="48"/>
      <c r="LLT231" s="48"/>
      <c r="LLU231" s="48"/>
      <c r="LLV231" s="48"/>
      <c r="LLW231" s="48"/>
      <c r="LLX231" s="48"/>
      <c r="LLY231" s="48"/>
      <c r="LLZ231" s="48"/>
      <c r="LMA231" s="48"/>
      <c r="LMB231" s="48"/>
      <c r="LMC231" s="48"/>
      <c r="LMD231" s="48"/>
      <c r="LME231" s="48"/>
      <c r="LMF231" s="48"/>
      <c r="LMG231" s="48"/>
      <c r="LMH231" s="48"/>
      <c r="LMI231" s="48"/>
      <c r="LMJ231" s="48"/>
      <c r="LMK231" s="48"/>
      <c r="LML231" s="48"/>
      <c r="LMM231" s="48"/>
      <c r="LMN231" s="48"/>
      <c r="LMO231" s="48"/>
      <c r="LMP231" s="48"/>
      <c r="LMQ231" s="48"/>
      <c r="LMR231" s="48"/>
      <c r="LMS231" s="48"/>
      <c r="LMT231" s="48"/>
      <c r="LMU231" s="48"/>
      <c r="LMV231" s="48"/>
      <c r="LMW231" s="48"/>
      <c r="LMX231" s="48"/>
      <c r="LMY231" s="48"/>
      <c r="LMZ231" s="48"/>
      <c r="LNA231" s="48"/>
      <c r="LNB231" s="48"/>
      <c r="LNC231" s="48"/>
      <c r="LND231" s="48"/>
      <c r="LNE231" s="48"/>
      <c r="LNF231" s="48"/>
      <c r="LNG231" s="48"/>
      <c r="LNH231" s="48"/>
      <c r="LNI231" s="48"/>
      <c r="LNJ231" s="48"/>
      <c r="LNK231" s="48"/>
      <c r="LNL231" s="48"/>
      <c r="LNM231" s="48"/>
      <c r="LNN231" s="48"/>
      <c r="LNO231" s="48"/>
      <c r="LNP231" s="48"/>
      <c r="LNQ231" s="48"/>
      <c r="LNR231" s="48"/>
      <c r="LNS231" s="48"/>
      <c r="LNT231" s="48"/>
      <c r="LNU231" s="48"/>
      <c r="LNV231" s="48"/>
      <c r="LNW231" s="48"/>
      <c r="LNX231" s="48"/>
      <c r="LNY231" s="48"/>
      <c r="LNZ231" s="48"/>
      <c r="LOA231" s="48"/>
      <c r="LOB231" s="48"/>
      <c r="LOC231" s="48"/>
      <c r="LOD231" s="48"/>
      <c r="LOE231" s="48"/>
      <c r="LOF231" s="48"/>
      <c r="LOG231" s="48"/>
      <c r="LOH231" s="48"/>
      <c r="LOI231" s="48"/>
      <c r="LOJ231" s="48"/>
      <c r="LOK231" s="48"/>
      <c r="LOL231" s="48"/>
      <c r="LOM231" s="48"/>
      <c r="LON231" s="48"/>
      <c r="LOO231" s="48"/>
      <c r="LOP231" s="48"/>
      <c r="LOQ231" s="48"/>
      <c r="LOR231" s="48"/>
      <c r="LOS231" s="48"/>
      <c r="LOT231" s="48"/>
      <c r="LOU231" s="48"/>
      <c r="LOV231" s="48"/>
      <c r="LOW231" s="48"/>
      <c r="LOX231" s="48"/>
      <c r="LOY231" s="48"/>
      <c r="LOZ231" s="48"/>
      <c r="LPA231" s="48"/>
      <c r="LPB231" s="48"/>
      <c r="LPC231" s="48"/>
      <c r="LPD231" s="48"/>
      <c r="LPE231" s="48"/>
      <c r="LPF231" s="48"/>
      <c r="LPG231" s="48"/>
      <c r="LPH231" s="48"/>
      <c r="LPI231" s="48"/>
      <c r="LPJ231" s="48"/>
      <c r="LPK231" s="48"/>
      <c r="LPL231" s="48"/>
      <c r="LPM231" s="48"/>
      <c r="LPN231" s="48"/>
      <c r="LPO231" s="48"/>
      <c r="LPP231" s="48"/>
      <c r="LPQ231" s="48"/>
      <c r="LPR231" s="48"/>
      <c r="LPS231" s="48"/>
      <c r="LPT231" s="48"/>
      <c r="LPU231" s="48"/>
      <c r="LPV231" s="48"/>
      <c r="LPW231" s="48"/>
      <c r="LPX231" s="48"/>
      <c r="LPY231" s="48"/>
      <c r="LPZ231" s="48"/>
      <c r="LQA231" s="48"/>
      <c r="LQB231" s="48"/>
      <c r="LQC231" s="48"/>
      <c r="LQD231" s="48"/>
      <c r="LQE231" s="48"/>
      <c r="LQF231" s="48"/>
      <c r="LQG231" s="48"/>
      <c r="LQH231" s="48"/>
      <c r="LQI231" s="48"/>
      <c r="LQJ231" s="48"/>
      <c r="LQK231" s="48"/>
      <c r="LQL231" s="48"/>
      <c r="LQM231" s="48"/>
      <c r="LQN231" s="48"/>
      <c r="LQO231" s="48"/>
      <c r="LQP231" s="48"/>
      <c r="LQQ231" s="48"/>
      <c r="LQR231" s="48"/>
      <c r="LQS231" s="48"/>
      <c r="LQT231" s="48"/>
      <c r="LQU231" s="48"/>
      <c r="LQV231" s="48"/>
      <c r="LQW231" s="48"/>
      <c r="LQX231" s="48"/>
      <c r="LQY231" s="48"/>
      <c r="LQZ231" s="48"/>
      <c r="LRA231" s="48"/>
      <c r="LRB231" s="48"/>
      <c r="LRC231" s="48"/>
      <c r="LRD231" s="48"/>
      <c r="LRE231" s="48"/>
      <c r="LRF231" s="48"/>
      <c r="LRG231" s="48"/>
      <c r="LRH231" s="48"/>
      <c r="LRI231" s="48"/>
      <c r="LRJ231" s="48"/>
      <c r="LRK231" s="48"/>
      <c r="LRL231" s="48"/>
      <c r="LRM231" s="48"/>
      <c r="LRN231" s="48"/>
      <c r="LRO231" s="48"/>
      <c r="LRP231" s="48"/>
      <c r="LRQ231" s="48"/>
      <c r="LRR231" s="48"/>
      <c r="LRS231" s="48"/>
      <c r="LRT231" s="48"/>
      <c r="LRU231" s="48"/>
      <c r="LRV231" s="48"/>
      <c r="LRW231" s="48"/>
      <c r="LRX231" s="48"/>
      <c r="LRY231" s="48"/>
      <c r="LRZ231" s="48"/>
      <c r="LSA231" s="48"/>
      <c r="LSB231" s="48"/>
      <c r="LSC231" s="48"/>
      <c r="LSD231" s="48"/>
      <c r="LSE231" s="48"/>
      <c r="LSF231" s="48"/>
      <c r="LSG231" s="48"/>
      <c r="LSH231" s="48"/>
      <c r="LSI231" s="48"/>
      <c r="LSJ231" s="48"/>
      <c r="LSK231" s="48"/>
      <c r="LSL231" s="48"/>
      <c r="LSM231" s="48"/>
      <c r="LSN231" s="48"/>
      <c r="LSO231" s="48"/>
      <c r="LSP231" s="48"/>
      <c r="LSQ231" s="48"/>
      <c r="LSR231" s="48"/>
      <c r="LSS231" s="48"/>
      <c r="LST231" s="48"/>
      <c r="LSU231" s="48"/>
      <c r="LSV231" s="48"/>
      <c r="LSW231" s="48"/>
      <c r="LSX231" s="48"/>
      <c r="LSY231" s="48"/>
      <c r="LSZ231" s="48"/>
      <c r="LTA231" s="48"/>
      <c r="LTB231" s="48"/>
      <c r="LTC231" s="48"/>
      <c r="LTD231" s="48"/>
      <c r="LTE231" s="48"/>
      <c r="LTF231" s="48"/>
      <c r="LTG231" s="48"/>
      <c r="LTH231" s="48"/>
      <c r="LTI231" s="48"/>
      <c r="LTJ231" s="48"/>
      <c r="LTK231" s="48"/>
      <c r="LTL231" s="48"/>
      <c r="LTM231" s="48"/>
      <c r="LTN231" s="48"/>
      <c r="LTO231" s="48"/>
      <c r="LTP231" s="48"/>
      <c r="LTQ231" s="48"/>
      <c r="LTR231" s="48"/>
      <c r="LTS231" s="48"/>
      <c r="LTT231" s="48"/>
      <c r="LTU231" s="48"/>
      <c r="LTV231" s="48"/>
      <c r="LTW231" s="48"/>
      <c r="LTX231" s="48"/>
      <c r="LTY231" s="48"/>
      <c r="LTZ231" s="48"/>
      <c r="LUA231" s="48"/>
      <c r="LUB231" s="48"/>
      <c r="LUC231" s="48"/>
      <c r="LUD231" s="48"/>
      <c r="LUE231" s="48"/>
      <c r="LUF231" s="48"/>
      <c r="LUG231" s="48"/>
      <c r="LUH231" s="48"/>
      <c r="LUI231" s="48"/>
      <c r="LUJ231" s="48"/>
      <c r="LUK231" s="48"/>
      <c r="LUL231" s="48"/>
      <c r="LUM231" s="48"/>
      <c r="LUN231" s="48"/>
      <c r="LUO231" s="48"/>
      <c r="LUP231" s="48"/>
      <c r="LUQ231" s="48"/>
      <c r="LUR231" s="48"/>
      <c r="LUS231" s="48"/>
      <c r="LUT231" s="48"/>
      <c r="LUU231" s="48"/>
      <c r="LUV231" s="48"/>
      <c r="LUW231" s="48"/>
      <c r="LUX231" s="48"/>
      <c r="LUY231" s="48"/>
      <c r="LUZ231" s="48"/>
      <c r="LVA231" s="48"/>
      <c r="LVB231" s="48"/>
      <c r="LVC231" s="48"/>
      <c r="LVD231" s="48"/>
      <c r="LVE231" s="48"/>
      <c r="LVF231" s="48"/>
      <c r="LVG231" s="48"/>
      <c r="LVH231" s="48"/>
      <c r="LVI231" s="48"/>
      <c r="LVJ231" s="48"/>
      <c r="LVK231" s="48"/>
      <c r="LVL231" s="48"/>
      <c r="LVM231" s="48"/>
      <c r="LVN231" s="48"/>
      <c r="LVO231" s="48"/>
      <c r="LVP231" s="48"/>
      <c r="LVQ231" s="48"/>
      <c r="LVR231" s="48"/>
      <c r="LVS231" s="48"/>
      <c r="LVT231" s="48"/>
      <c r="LVU231" s="48"/>
      <c r="LVV231" s="48"/>
      <c r="LVW231" s="48"/>
      <c r="LVX231" s="48"/>
      <c r="LVY231" s="48"/>
      <c r="LVZ231" s="48"/>
      <c r="LWA231" s="48"/>
      <c r="LWB231" s="48"/>
      <c r="LWC231" s="48"/>
      <c r="LWD231" s="48"/>
      <c r="LWE231" s="48"/>
      <c r="LWF231" s="48"/>
      <c r="LWG231" s="48"/>
      <c r="LWH231" s="48"/>
      <c r="LWI231" s="48"/>
      <c r="LWJ231" s="48"/>
      <c r="LWK231" s="48"/>
      <c r="LWL231" s="48"/>
      <c r="LWM231" s="48"/>
      <c r="LWN231" s="48"/>
      <c r="LWO231" s="48"/>
      <c r="LWP231" s="48"/>
      <c r="LWQ231" s="48"/>
      <c r="LWR231" s="48"/>
      <c r="LWS231" s="48"/>
      <c r="LWT231" s="48"/>
      <c r="LWU231" s="48"/>
      <c r="LWV231" s="48"/>
      <c r="LWW231" s="48"/>
      <c r="LWX231" s="48"/>
      <c r="LWY231" s="48"/>
      <c r="LWZ231" s="48"/>
      <c r="LXA231" s="48"/>
      <c r="LXB231" s="48"/>
      <c r="LXC231" s="48"/>
      <c r="LXD231" s="48"/>
      <c r="LXE231" s="48"/>
      <c r="LXF231" s="48"/>
      <c r="LXG231" s="48"/>
      <c r="LXH231" s="48"/>
      <c r="LXI231" s="48"/>
      <c r="LXJ231" s="48"/>
      <c r="LXK231" s="48"/>
      <c r="LXL231" s="48"/>
      <c r="LXM231" s="48"/>
      <c r="LXN231" s="48"/>
      <c r="LXO231" s="48"/>
      <c r="LXP231" s="48"/>
      <c r="LXQ231" s="48"/>
      <c r="LXR231" s="48"/>
      <c r="LXS231" s="48"/>
      <c r="LXT231" s="48"/>
      <c r="LXU231" s="48"/>
      <c r="LXV231" s="48"/>
      <c r="LXW231" s="48"/>
      <c r="LXX231" s="48"/>
      <c r="LXY231" s="48"/>
      <c r="LXZ231" s="48"/>
      <c r="LYA231" s="48"/>
      <c r="LYB231" s="48"/>
      <c r="LYC231" s="48"/>
      <c r="LYD231" s="48"/>
      <c r="LYE231" s="48"/>
      <c r="LYF231" s="48"/>
      <c r="LYG231" s="48"/>
      <c r="LYH231" s="48"/>
      <c r="LYI231" s="48"/>
      <c r="LYJ231" s="48"/>
      <c r="LYK231" s="48"/>
      <c r="LYL231" s="48"/>
      <c r="LYM231" s="48"/>
      <c r="LYN231" s="48"/>
      <c r="LYO231" s="48"/>
      <c r="LYP231" s="48"/>
      <c r="LYQ231" s="48"/>
      <c r="LYR231" s="48"/>
      <c r="LYS231" s="48"/>
      <c r="LYT231" s="48"/>
      <c r="LYU231" s="48"/>
      <c r="LYV231" s="48"/>
      <c r="LYW231" s="48"/>
      <c r="LYX231" s="48"/>
      <c r="LYY231" s="48"/>
      <c r="LYZ231" s="48"/>
      <c r="LZA231" s="48"/>
      <c r="LZB231" s="48"/>
      <c r="LZC231" s="48"/>
      <c r="LZD231" s="48"/>
      <c r="LZE231" s="48"/>
      <c r="LZF231" s="48"/>
      <c r="LZG231" s="48"/>
      <c r="LZH231" s="48"/>
      <c r="LZI231" s="48"/>
      <c r="LZJ231" s="48"/>
      <c r="LZK231" s="48"/>
      <c r="LZL231" s="48"/>
      <c r="LZM231" s="48"/>
      <c r="LZN231" s="48"/>
      <c r="LZO231" s="48"/>
      <c r="LZP231" s="48"/>
      <c r="LZQ231" s="48"/>
      <c r="LZR231" s="48"/>
      <c r="LZS231" s="48"/>
      <c r="LZT231" s="48"/>
      <c r="LZU231" s="48"/>
      <c r="LZV231" s="48"/>
      <c r="LZW231" s="48"/>
      <c r="LZX231" s="48"/>
      <c r="LZY231" s="48"/>
      <c r="LZZ231" s="48"/>
      <c r="MAA231" s="48"/>
      <c r="MAB231" s="48"/>
      <c r="MAC231" s="48"/>
      <c r="MAD231" s="48"/>
      <c r="MAE231" s="48"/>
      <c r="MAF231" s="48"/>
      <c r="MAG231" s="48"/>
      <c r="MAH231" s="48"/>
      <c r="MAI231" s="48"/>
      <c r="MAJ231" s="48"/>
      <c r="MAK231" s="48"/>
      <c r="MAL231" s="48"/>
      <c r="MAM231" s="48"/>
      <c r="MAN231" s="48"/>
      <c r="MAO231" s="48"/>
      <c r="MAP231" s="48"/>
      <c r="MAQ231" s="48"/>
      <c r="MAR231" s="48"/>
      <c r="MAS231" s="48"/>
      <c r="MAT231" s="48"/>
      <c r="MAU231" s="48"/>
      <c r="MAV231" s="48"/>
      <c r="MAW231" s="48"/>
      <c r="MAX231" s="48"/>
      <c r="MAY231" s="48"/>
      <c r="MAZ231" s="48"/>
      <c r="MBA231" s="48"/>
      <c r="MBB231" s="48"/>
      <c r="MBC231" s="48"/>
      <c r="MBD231" s="48"/>
      <c r="MBE231" s="48"/>
      <c r="MBF231" s="48"/>
      <c r="MBG231" s="48"/>
      <c r="MBH231" s="48"/>
      <c r="MBI231" s="48"/>
      <c r="MBJ231" s="48"/>
      <c r="MBK231" s="48"/>
      <c r="MBL231" s="48"/>
      <c r="MBM231" s="48"/>
      <c r="MBN231" s="48"/>
      <c r="MBO231" s="48"/>
      <c r="MBP231" s="48"/>
      <c r="MBQ231" s="48"/>
      <c r="MBR231" s="48"/>
      <c r="MBS231" s="48"/>
      <c r="MBT231" s="48"/>
      <c r="MBU231" s="48"/>
      <c r="MBV231" s="48"/>
      <c r="MBW231" s="48"/>
      <c r="MBX231" s="48"/>
      <c r="MBY231" s="48"/>
      <c r="MBZ231" s="48"/>
      <c r="MCA231" s="48"/>
      <c r="MCB231" s="48"/>
      <c r="MCC231" s="48"/>
      <c r="MCD231" s="48"/>
      <c r="MCE231" s="48"/>
      <c r="MCF231" s="48"/>
      <c r="MCG231" s="48"/>
      <c r="MCH231" s="48"/>
      <c r="MCI231" s="48"/>
      <c r="MCJ231" s="48"/>
      <c r="MCK231" s="48"/>
      <c r="MCL231" s="48"/>
      <c r="MCM231" s="48"/>
      <c r="MCN231" s="48"/>
      <c r="MCO231" s="48"/>
      <c r="MCP231" s="48"/>
      <c r="MCQ231" s="48"/>
      <c r="MCR231" s="48"/>
      <c r="MCS231" s="48"/>
      <c r="MCT231" s="48"/>
      <c r="MCU231" s="48"/>
      <c r="MCV231" s="48"/>
      <c r="MCW231" s="48"/>
      <c r="MCX231" s="48"/>
      <c r="MCY231" s="48"/>
      <c r="MCZ231" s="48"/>
      <c r="MDA231" s="48"/>
      <c r="MDB231" s="48"/>
      <c r="MDC231" s="48"/>
      <c r="MDD231" s="48"/>
      <c r="MDE231" s="48"/>
      <c r="MDF231" s="48"/>
      <c r="MDG231" s="48"/>
      <c r="MDH231" s="48"/>
      <c r="MDI231" s="48"/>
      <c r="MDJ231" s="48"/>
      <c r="MDK231" s="48"/>
      <c r="MDL231" s="48"/>
      <c r="MDM231" s="48"/>
      <c r="MDN231" s="48"/>
      <c r="MDO231" s="48"/>
      <c r="MDP231" s="48"/>
      <c r="MDQ231" s="48"/>
      <c r="MDR231" s="48"/>
      <c r="MDS231" s="48"/>
      <c r="MDT231" s="48"/>
      <c r="MDU231" s="48"/>
      <c r="MDV231" s="48"/>
      <c r="MDW231" s="48"/>
      <c r="MDX231" s="48"/>
      <c r="MDY231" s="48"/>
      <c r="MDZ231" s="48"/>
      <c r="MEA231" s="48"/>
      <c r="MEB231" s="48"/>
      <c r="MEC231" s="48"/>
      <c r="MED231" s="48"/>
      <c r="MEE231" s="48"/>
      <c r="MEF231" s="48"/>
      <c r="MEG231" s="48"/>
      <c r="MEH231" s="48"/>
      <c r="MEI231" s="48"/>
      <c r="MEJ231" s="48"/>
      <c r="MEK231" s="48"/>
      <c r="MEL231" s="48"/>
      <c r="MEM231" s="48"/>
      <c r="MEN231" s="48"/>
      <c r="MEO231" s="48"/>
      <c r="MEP231" s="48"/>
      <c r="MEQ231" s="48"/>
      <c r="MER231" s="48"/>
      <c r="MES231" s="48"/>
      <c r="MET231" s="48"/>
      <c r="MEU231" s="48"/>
      <c r="MEV231" s="48"/>
      <c r="MEW231" s="48"/>
      <c r="MEX231" s="48"/>
      <c r="MEY231" s="48"/>
      <c r="MEZ231" s="48"/>
      <c r="MFA231" s="48"/>
      <c r="MFB231" s="48"/>
      <c r="MFC231" s="48"/>
      <c r="MFD231" s="48"/>
      <c r="MFE231" s="48"/>
      <c r="MFF231" s="48"/>
      <c r="MFG231" s="48"/>
      <c r="MFH231" s="48"/>
      <c r="MFI231" s="48"/>
      <c r="MFJ231" s="48"/>
      <c r="MFK231" s="48"/>
      <c r="MFL231" s="48"/>
      <c r="MFM231" s="48"/>
      <c r="MFN231" s="48"/>
      <c r="MFO231" s="48"/>
      <c r="MFP231" s="48"/>
      <c r="MFQ231" s="48"/>
      <c r="MFR231" s="48"/>
      <c r="MFS231" s="48"/>
      <c r="MFT231" s="48"/>
      <c r="MFU231" s="48"/>
      <c r="MFV231" s="48"/>
      <c r="MFW231" s="48"/>
      <c r="MFX231" s="48"/>
      <c r="MFY231" s="48"/>
      <c r="MFZ231" s="48"/>
      <c r="MGA231" s="48"/>
      <c r="MGB231" s="48"/>
      <c r="MGC231" s="48"/>
      <c r="MGD231" s="48"/>
      <c r="MGE231" s="48"/>
      <c r="MGF231" s="48"/>
      <c r="MGG231" s="48"/>
      <c r="MGH231" s="48"/>
      <c r="MGI231" s="48"/>
      <c r="MGJ231" s="48"/>
      <c r="MGK231" s="48"/>
      <c r="MGL231" s="48"/>
      <c r="MGM231" s="48"/>
      <c r="MGN231" s="48"/>
      <c r="MGO231" s="48"/>
      <c r="MGP231" s="48"/>
      <c r="MGQ231" s="48"/>
      <c r="MGR231" s="48"/>
      <c r="MGS231" s="48"/>
      <c r="MGT231" s="48"/>
      <c r="MGU231" s="48"/>
      <c r="MGV231" s="48"/>
      <c r="MGW231" s="48"/>
      <c r="MGX231" s="48"/>
      <c r="MGY231" s="48"/>
      <c r="MGZ231" s="48"/>
      <c r="MHA231" s="48"/>
      <c r="MHB231" s="48"/>
      <c r="MHC231" s="48"/>
      <c r="MHD231" s="48"/>
      <c r="MHE231" s="48"/>
      <c r="MHF231" s="48"/>
      <c r="MHG231" s="48"/>
      <c r="MHH231" s="48"/>
      <c r="MHI231" s="48"/>
      <c r="MHJ231" s="48"/>
      <c r="MHK231" s="48"/>
      <c r="MHL231" s="48"/>
      <c r="MHM231" s="48"/>
      <c r="MHN231" s="48"/>
      <c r="MHO231" s="48"/>
      <c r="MHP231" s="48"/>
      <c r="MHQ231" s="48"/>
      <c r="MHR231" s="48"/>
      <c r="MHS231" s="48"/>
      <c r="MHT231" s="48"/>
      <c r="MHU231" s="48"/>
      <c r="MHV231" s="48"/>
      <c r="MHW231" s="48"/>
      <c r="MHX231" s="48"/>
      <c r="MHY231" s="48"/>
      <c r="MHZ231" s="48"/>
      <c r="MIA231" s="48"/>
      <c r="MIB231" s="48"/>
      <c r="MIC231" s="48"/>
      <c r="MID231" s="48"/>
      <c r="MIE231" s="48"/>
      <c r="MIF231" s="48"/>
      <c r="MIG231" s="48"/>
      <c r="MIH231" s="48"/>
      <c r="MII231" s="48"/>
      <c r="MIJ231" s="48"/>
      <c r="MIK231" s="48"/>
      <c r="MIL231" s="48"/>
      <c r="MIM231" s="48"/>
      <c r="MIN231" s="48"/>
      <c r="MIO231" s="48"/>
      <c r="MIP231" s="48"/>
      <c r="MIQ231" s="48"/>
      <c r="MIR231" s="48"/>
      <c r="MIS231" s="48"/>
      <c r="MIT231" s="48"/>
      <c r="MIU231" s="48"/>
      <c r="MIV231" s="48"/>
      <c r="MIW231" s="48"/>
      <c r="MIX231" s="48"/>
      <c r="MIY231" s="48"/>
      <c r="MIZ231" s="48"/>
      <c r="MJA231" s="48"/>
      <c r="MJB231" s="48"/>
      <c r="MJC231" s="48"/>
      <c r="MJD231" s="48"/>
      <c r="MJE231" s="48"/>
      <c r="MJF231" s="48"/>
      <c r="MJG231" s="48"/>
      <c r="MJH231" s="48"/>
      <c r="MJI231" s="48"/>
      <c r="MJJ231" s="48"/>
      <c r="MJK231" s="48"/>
      <c r="MJL231" s="48"/>
      <c r="MJM231" s="48"/>
      <c r="MJN231" s="48"/>
      <c r="MJO231" s="48"/>
      <c r="MJP231" s="48"/>
      <c r="MJQ231" s="48"/>
      <c r="MJR231" s="48"/>
      <c r="MJS231" s="48"/>
      <c r="MJT231" s="48"/>
      <c r="MJU231" s="48"/>
      <c r="MJV231" s="48"/>
      <c r="MJW231" s="48"/>
      <c r="MJX231" s="48"/>
      <c r="MJY231" s="48"/>
      <c r="MJZ231" s="48"/>
      <c r="MKA231" s="48"/>
      <c r="MKB231" s="48"/>
      <c r="MKC231" s="48"/>
      <c r="MKD231" s="48"/>
      <c r="MKE231" s="48"/>
      <c r="MKF231" s="48"/>
      <c r="MKG231" s="48"/>
      <c r="MKH231" s="48"/>
      <c r="MKI231" s="48"/>
      <c r="MKJ231" s="48"/>
      <c r="MKK231" s="48"/>
      <c r="MKL231" s="48"/>
      <c r="MKM231" s="48"/>
      <c r="MKN231" s="48"/>
      <c r="MKO231" s="48"/>
      <c r="MKP231" s="48"/>
      <c r="MKQ231" s="48"/>
      <c r="MKR231" s="48"/>
      <c r="MKS231" s="48"/>
      <c r="MKT231" s="48"/>
      <c r="MKU231" s="48"/>
      <c r="MKV231" s="48"/>
      <c r="MKW231" s="48"/>
      <c r="MKX231" s="48"/>
      <c r="MKY231" s="48"/>
      <c r="MKZ231" s="48"/>
      <c r="MLA231" s="48"/>
      <c r="MLB231" s="48"/>
      <c r="MLC231" s="48"/>
      <c r="MLD231" s="48"/>
      <c r="MLE231" s="48"/>
      <c r="MLF231" s="48"/>
      <c r="MLG231" s="48"/>
      <c r="MLH231" s="48"/>
      <c r="MLI231" s="48"/>
      <c r="MLJ231" s="48"/>
      <c r="MLK231" s="48"/>
      <c r="MLL231" s="48"/>
      <c r="MLM231" s="48"/>
      <c r="MLN231" s="48"/>
      <c r="MLO231" s="48"/>
      <c r="MLP231" s="48"/>
      <c r="MLQ231" s="48"/>
      <c r="MLR231" s="48"/>
      <c r="MLS231" s="48"/>
      <c r="MLT231" s="48"/>
      <c r="MLU231" s="48"/>
      <c r="MLV231" s="48"/>
      <c r="MLW231" s="48"/>
      <c r="MLX231" s="48"/>
      <c r="MLY231" s="48"/>
      <c r="MLZ231" s="48"/>
      <c r="MMA231" s="48"/>
      <c r="MMB231" s="48"/>
      <c r="MMC231" s="48"/>
      <c r="MMD231" s="48"/>
      <c r="MME231" s="48"/>
      <c r="MMF231" s="48"/>
      <c r="MMG231" s="48"/>
      <c r="MMH231" s="48"/>
      <c r="MMI231" s="48"/>
      <c r="MMJ231" s="48"/>
      <c r="MMK231" s="48"/>
      <c r="MML231" s="48"/>
      <c r="MMM231" s="48"/>
      <c r="MMN231" s="48"/>
      <c r="MMO231" s="48"/>
      <c r="MMP231" s="48"/>
      <c r="MMQ231" s="48"/>
      <c r="MMR231" s="48"/>
      <c r="MMS231" s="48"/>
      <c r="MMT231" s="48"/>
      <c r="MMU231" s="48"/>
      <c r="MMV231" s="48"/>
      <c r="MMW231" s="48"/>
      <c r="MMX231" s="48"/>
      <c r="MMY231" s="48"/>
      <c r="MMZ231" s="48"/>
      <c r="MNA231" s="48"/>
      <c r="MNB231" s="48"/>
      <c r="MNC231" s="48"/>
      <c r="MND231" s="48"/>
      <c r="MNE231" s="48"/>
      <c r="MNF231" s="48"/>
      <c r="MNG231" s="48"/>
      <c r="MNH231" s="48"/>
      <c r="MNI231" s="48"/>
      <c r="MNJ231" s="48"/>
      <c r="MNK231" s="48"/>
      <c r="MNL231" s="48"/>
      <c r="MNM231" s="48"/>
      <c r="MNN231" s="48"/>
      <c r="MNO231" s="48"/>
      <c r="MNP231" s="48"/>
      <c r="MNQ231" s="48"/>
      <c r="MNR231" s="48"/>
      <c r="MNS231" s="48"/>
      <c r="MNT231" s="48"/>
      <c r="MNU231" s="48"/>
      <c r="MNV231" s="48"/>
      <c r="MNW231" s="48"/>
      <c r="MNX231" s="48"/>
      <c r="MNY231" s="48"/>
      <c r="MNZ231" s="48"/>
      <c r="MOA231" s="48"/>
      <c r="MOB231" s="48"/>
      <c r="MOC231" s="48"/>
      <c r="MOD231" s="48"/>
      <c r="MOE231" s="48"/>
      <c r="MOF231" s="48"/>
      <c r="MOG231" s="48"/>
      <c r="MOH231" s="48"/>
      <c r="MOI231" s="48"/>
      <c r="MOJ231" s="48"/>
      <c r="MOK231" s="48"/>
      <c r="MOL231" s="48"/>
      <c r="MOM231" s="48"/>
      <c r="MON231" s="48"/>
      <c r="MOO231" s="48"/>
      <c r="MOP231" s="48"/>
      <c r="MOQ231" s="48"/>
      <c r="MOR231" s="48"/>
      <c r="MOS231" s="48"/>
      <c r="MOT231" s="48"/>
      <c r="MOU231" s="48"/>
      <c r="MOV231" s="48"/>
      <c r="MOW231" s="48"/>
      <c r="MOX231" s="48"/>
      <c r="MOY231" s="48"/>
      <c r="MOZ231" s="48"/>
      <c r="MPA231" s="48"/>
      <c r="MPB231" s="48"/>
      <c r="MPC231" s="48"/>
      <c r="MPD231" s="48"/>
      <c r="MPE231" s="48"/>
      <c r="MPF231" s="48"/>
      <c r="MPG231" s="48"/>
      <c r="MPH231" s="48"/>
      <c r="MPI231" s="48"/>
      <c r="MPJ231" s="48"/>
      <c r="MPK231" s="48"/>
      <c r="MPL231" s="48"/>
      <c r="MPM231" s="48"/>
      <c r="MPN231" s="48"/>
      <c r="MPO231" s="48"/>
      <c r="MPP231" s="48"/>
      <c r="MPQ231" s="48"/>
      <c r="MPR231" s="48"/>
      <c r="MPS231" s="48"/>
      <c r="MPT231" s="48"/>
      <c r="MPU231" s="48"/>
      <c r="MPV231" s="48"/>
      <c r="MPW231" s="48"/>
      <c r="MPX231" s="48"/>
      <c r="MPY231" s="48"/>
      <c r="MPZ231" s="48"/>
      <c r="MQA231" s="48"/>
      <c r="MQB231" s="48"/>
      <c r="MQC231" s="48"/>
      <c r="MQD231" s="48"/>
      <c r="MQE231" s="48"/>
      <c r="MQF231" s="48"/>
      <c r="MQG231" s="48"/>
      <c r="MQH231" s="48"/>
      <c r="MQI231" s="48"/>
      <c r="MQJ231" s="48"/>
      <c r="MQK231" s="48"/>
      <c r="MQL231" s="48"/>
      <c r="MQM231" s="48"/>
      <c r="MQN231" s="48"/>
      <c r="MQO231" s="48"/>
      <c r="MQP231" s="48"/>
      <c r="MQQ231" s="48"/>
      <c r="MQR231" s="48"/>
      <c r="MQS231" s="48"/>
      <c r="MQT231" s="48"/>
      <c r="MQU231" s="48"/>
      <c r="MQV231" s="48"/>
      <c r="MQW231" s="48"/>
      <c r="MQX231" s="48"/>
      <c r="MQY231" s="48"/>
      <c r="MQZ231" s="48"/>
      <c r="MRA231" s="48"/>
      <c r="MRB231" s="48"/>
      <c r="MRC231" s="48"/>
      <c r="MRD231" s="48"/>
      <c r="MRE231" s="48"/>
      <c r="MRF231" s="48"/>
      <c r="MRG231" s="48"/>
      <c r="MRH231" s="48"/>
      <c r="MRI231" s="48"/>
      <c r="MRJ231" s="48"/>
      <c r="MRK231" s="48"/>
      <c r="MRL231" s="48"/>
      <c r="MRM231" s="48"/>
      <c r="MRN231" s="48"/>
      <c r="MRO231" s="48"/>
      <c r="MRP231" s="48"/>
      <c r="MRQ231" s="48"/>
      <c r="MRR231" s="48"/>
      <c r="MRS231" s="48"/>
      <c r="MRT231" s="48"/>
      <c r="MRU231" s="48"/>
      <c r="MRV231" s="48"/>
      <c r="MRW231" s="48"/>
      <c r="MRX231" s="48"/>
      <c r="MRY231" s="48"/>
      <c r="MRZ231" s="48"/>
      <c r="MSA231" s="48"/>
      <c r="MSB231" s="48"/>
      <c r="MSC231" s="48"/>
      <c r="MSD231" s="48"/>
      <c r="MSE231" s="48"/>
      <c r="MSF231" s="48"/>
      <c r="MSG231" s="48"/>
      <c r="MSH231" s="48"/>
      <c r="MSI231" s="48"/>
      <c r="MSJ231" s="48"/>
      <c r="MSK231" s="48"/>
      <c r="MSL231" s="48"/>
      <c r="MSM231" s="48"/>
      <c r="MSN231" s="48"/>
      <c r="MSO231" s="48"/>
      <c r="MSP231" s="48"/>
      <c r="MSQ231" s="48"/>
      <c r="MSR231" s="48"/>
      <c r="MSS231" s="48"/>
      <c r="MST231" s="48"/>
      <c r="MSU231" s="48"/>
      <c r="MSV231" s="48"/>
      <c r="MSW231" s="48"/>
      <c r="MSX231" s="48"/>
      <c r="MSY231" s="48"/>
      <c r="MSZ231" s="48"/>
      <c r="MTA231" s="48"/>
      <c r="MTB231" s="48"/>
      <c r="MTC231" s="48"/>
      <c r="MTD231" s="48"/>
      <c r="MTE231" s="48"/>
      <c r="MTF231" s="48"/>
      <c r="MTG231" s="48"/>
      <c r="MTH231" s="48"/>
      <c r="MTI231" s="48"/>
      <c r="MTJ231" s="48"/>
      <c r="MTK231" s="48"/>
      <c r="MTL231" s="48"/>
      <c r="MTM231" s="48"/>
      <c r="MTN231" s="48"/>
      <c r="MTO231" s="48"/>
      <c r="MTP231" s="48"/>
      <c r="MTQ231" s="48"/>
      <c r="MTR231" s="48"/>
      <c r="MTS231" s="48"/>
      <c r="MTT231" s="48"/>
      <c r="MTU231" s="48"/>
      <c r="MTV231" s="48"/>
      <c r="MTW231" s="48"/>
      <c r="MTX231" s="48"/>
      <c r="MTY231" s="48"/>
      <c r="MTZ231" s="48"/>
      <c r="MUA231" s="48"/>
      <c r="MUB231" s="48"/>
      <c r="MUC231" s="48"/>
      <c r="MUD231" s="48"/>
      <c r="MUE231" s="48"/>
      <c r="MUF231" s="48"/>
      <c r="MUG231" s="48"/>
      <c r="MUH231" s="48"/>
      <c r="MUI231" s="48"/>
      <c r="MUJ231" s="48"/>
      <c r="MUK231" s="48"/>
      <c r="MUL231" s="48"/>
      <c r="MUM231" s="48"/>
      <c r="MUN231" s="48"/>
      <c r="MUO231" s="48"/>
      <c r="MUP231" s="48"/>
      <c r="MUQ231" s="48"/>
      <c r="MUR231" s="48"/>
      <c r="MUS231" s="48"/>
      <c r="MUT231" s="48"/>
      <c r="MUU231" s="48"/>
      <c r="MUV231" s="48"/>
      <c r="MUW231" s="48"/>
      <c r="MUX231" s="48"/>
      <c r="MUY231" s="48"/>
      <c r="MUZ231" s="48"/>
      <c r="MVA231" s="48"/>
      <c r="MVB231" s="48"/>
      <c r="MVC231" s="48"/>
      <c r="MVD231" s="48"/>
      <c r="MVE231" s="48"/>
      <c r="MVF231" s="48"/>
      <c r="MVG231" s="48"/>
      <c r="MVH231" s="48"/>
      <c r="MVI231" s="48"/>
      <c r="MVJ231" s="48"/>
      <c r="MVK231" s="48"/>
      <c r="MVL231" s="48"/>
      <c r="MVM231" s="48"/>
      <c r="MVN231" s="48"/>
      <c r="MVO231" s="48"/>
      <c r="MVP231" s="48"/>
      <c r="MVQ231" s="48"/>
      <c r="MVR231" s="48"/>
      <c r="MVS231" s="48"/>
      <c r="MVT231" s="48"/>
      <c r="MVU231" s="48"/>
      <c r="MVV231" s="48"/>
      <c r="MVW231" s="48"/>
      <c r="MVX231" s="48"/>
      <c r="MVY231" s="48"/>
      <c r="MVZ231" s="48"/>
      <c r="MWA231" s="48"/>
      <c r="MWB231" s="48"/>
      <c r="MWC231" s="48"/>
      <c r="MWD231" s="48"/>
      <c r="MWE231" s="48"/>
      <c r="MWF231" s="48"/>
      <c r="MWG231" s="48"/>
      <c r="MWH231" s="48"/>
      <c r="MWI231" s="48"/>
      <c r="MWJ231" s="48"/>
      <c r="MWK231" s="48"/>
      <c r="MWL231" s="48"/>
      <c r="MWM231" s="48"/>
      <c r="MWN231" s="48"/>
      <c r="MWO231" s="48"/>
      <c r="MWP231" s="48"/>
      <c r="MWQ231" s="48"/>
      <c r="MWR231" s="48"/>
      <c r="MWS231" s="48"/>
      <c r="MWT231" s="48"/>
      <c r="MWU231" s="48"/>
      <c r="MWV231" s="48"/>
      <c r="MWW231" s="48"/>
      <c r="MWX231" s="48"/>
      <c r="MWY231" s="48"/>
      <c r="MWZ231" s="48"/>
      <c r="MXA231" s="48"/>
      <c r="MXB231" s="48"/>
      <c r="MXC231" s="48"/>
      <c r="MXD231" s="48"/>
      <c r="MXE231" s="48"/>
      <c r="MXF231" s="48"/>
      <c r="MXG231" s="48"/>
      <c r="MXH231" s="48"/>
      <c r="MXI231" s="48"/>
      <c r="MXJ231" s="48"/>
      <c r="MXK231" s="48"/>
      <c r="MXL231" s="48"/>
      <c r="MXM231" s="48"/>
      <c r="MXN231" s="48"/>
      <c r="MXO231" s="48"/>
      <c r="MXP231" s="48"/>
      <c r="MXQ231" s="48"/>
      <c r="MXR231" s="48"/>
      <c r="MXS231" s="48"/>
      <c r="MXT231" s="48"/>
      <c r="MXU231" s="48"/>
      <c r="MXV231" s="48"/>
      <c r="MXW231" s="48"/>
      <c r="MXX231" s="48"/>
      <c r="MXY231" s="48"/>
      <c r="MXZ231" s="48"/>
      <c r="MYA231" s="48"/>
      <c r="MYB231" s="48"/>
      <c r="MYC231" s="48"/>
      <c r="MYD231" s="48"/>
      <c r="MYE231" s="48"/>
      <c r="MYF231" s="48"/>
      <c r="MYG231" s="48"/>
      <c r="MYH231" s="48"/>
      <c r="MYI231" s="48"/>
      <c r="MYJ231" s="48"/>
      <c r="MYK231" s="48"/>
      <c r="MYL231" s="48"/>
      <c r="MYM231" s="48"/>
      <c r="MYN231" s="48"/>
      <c r="MYO231" s="48"/>
      <c r="MYP231" s="48"/>
      <c r="MYQ231" s="48"/>
      <c r="MYR231" s="48"/>
      <c r="MYS231" s="48"/>
      <c r="MYT231" s="48"/>
      <c r="MYU231" s="48"/>
      <c r="MYV231" s="48"/>
      <c r="MYW231" s="48"/>
      <c r="MYX231" s="48"/>
      <c r="MYY231" s="48"/>
      <c r="MYZ231" s="48"/>
      <c r="MZA231" s="48"/>
      <c r="MZB231" s="48"/>
      <c r="MZC231" s="48"/>
      <c r="MZD231" s="48"/>
      <c r="MZE231" s="48"/>
      <c r="MZF231" s="48"/>
      <c r="MZG231" s="48"/>
      <c r="MZH231" s="48"/>
      <c r="MZI231" s="48"/>
      <c r="MZJ231" s="48"/>
      <c r="MZK231" s="48"/>
      <c r="MZL231" s="48"/>
      <c r="MZM231" s="48"/>
      <c r="MZN231" s="48"/>
      <c r="MZO231" s="48"/>
      <c r="MZP231" s="48"/>
      <c r="MZQ231" s="48"/>
      <c r="MZR231" s="48"/>
      <c r="MZS231" s="48"/>
      <c r="MZT231" s="48"/>
      <c r="MZU231" s="48"/>
      <c r="MZV231" s="48"/>
      <c r="MZW231" s="48"/>
      <c r="MZX231" s="48"/>
      <c r="MZY231" s="48"/>
      <c r="MZZ231" s="48"/>
      <c r="NAA231" s="48"/>
      <c r="NAB231" s="48"/>
      <c r="NAC231" s="48"/>
      <c r="NAD231" s="48"/>
      <c r="NAE231" s="48"/>
      <c r="NAF231" s="48"/>
      <c r="NAG231" s="48"/>
      <c r="NAH231" s="48"/>
      <c r="NAI231" s="48"/>
      <c r="NAJ231" s="48"/>
      <c r="NAK231" s="48"/>
      <c r="NAL231" s="48"/>
      <c r="NAM231" s="48"/>
      <c r="NAN231" s="48"/>
      <c r="NAO231" s="48"/>
      <c r="NAP231" s="48"/>
      <c r="NAQ231" s="48"/>
      <c r="NAR231" s="48"/>
      <c r="NAS231" s="48"/>
      <c r="NAT231" s="48"/>
      <c r="NAU231" s="48"/>
      <c r="NAV231" s="48"/>
      <c r="NAW231" s="48"/>
      <c r="NAX231" s="48"/>
      <c r="NAY231" s="48"/>
      <c r="NAZ231" s="48"/>
      <c r="NBA231" s="48"/>
      <c r="NBB231" s="48"/>
      <c r="NBC231" s="48"/>
      <c r="NBD231" s="48"/>
      <c r="NBE231" s="48"/>
      <c r="NBF231" s="48"/>
      <c r="NBG231" s="48"/>
      <c r="NBH231" s="48"/>
      <c r="NBI231" s="48"/>
      <c r="NBJ231" s="48"/>
      <c r="NBK231" s="48"/>
      <c r="NBL231" s="48"/>
      <c r="NBM231" s="48"/>
      <c r="NBN231" s="48"/>
      <c r="NBO231" s="48"/>
      <c r="NBP231" s="48"/>
      <c r="NBQ231" s="48"/>
      <c r="NBR231" s="48"/>
      <c r="NBS231" s="48"/>
      <c r="NBT231" s="48"/>
      <c r="NBU231" s="48"/>
      <c r="NBV231" s="48"/>
      <c r="NBW231" s="48"/>
      <c r="NBX231" s="48"/>
      <c r="NBY231" s="48"/>
      <c r="NBZ231" s="48"/>
      <c r="NCA231" s="48"/>
      <c r="NCB231" s="48"/>
      <c r="NCC231" s="48"/>
      <c r="NCD231" s="48"/>
      <c r="NCE231" s="48"/>
      <c r="NCF231" s="48"/>
      <c r="NCG231" s="48"/>
      <c r="NCH231" s="48"/>
      <c r="NCI231" s="48"/>
      <c r="NCJ231" s="48"/>
      <c r="NCK231" s="48"/>
      <c r="NCL231" s="48"/>
      <c r="NCM231" s="48"/>
      <c r="NCN231" s="48"/>
      <c r="NCO231" s="48"/>
      <c r="NCP231" s="48"/>
      <c r="NCQ231" s="48"/>
      <c r="NCR231" s="48"/>
      <c r="NCS231" s="48"/>
      <c r="NCT231" s="48"/>
      <c r="NCU231" s="48"/>
      <c r="NCV231" s="48"/>
      <c r="NCW231" s="48"/>
      <c r="NCX231" s="48"/>
      <c r="NCY231" s="48"/>
      <c r="NCZ231" s="48"/>
      <c r="NDA231" s="48"/>
      <c r="NDB231" s="48"/>
      <c r="NDC231" s="48"/>
      <c r="NDD231" s="48"/>
      <c r="NDE231" s="48"/>
      <c r="NDF231" s="48"/>
      <c r="NDG231" s="48"/>
      <c r="NDH231" s="48"/>
      <c r="NDI231" s="48"/>
      <c r="NDJ231" s="48"/>
      <c r="NDK231" s="48"/>
      <c r="NDL231" s="48"/>
      <c r="NDM231" s="48"/>
      <c r="NDN231" s="48"/>
      <c r="NDO231" s="48"/>
      <c r="NDP231" s="48"/>
      <c r="NDQ231" s="48"/>
      <c r="NDR231" s="48"/>
      <c r="NDS231" s="48"/>
      <c r="NDT231" s="48"/>
      <c r="NDU231" s="48"/>
      <c r="NDV231" s="48"/>
      <c r="NDW231" s="48"/>
      <c r="NDX231" s="48"/>
      <c r="NDY231" s="48"/>
      <c r="NDZ231" s="48"/>
      <c r="NEA231" s="48"/>
      <c r="NEB231" s="48"/>
      <c r="NEC231" s="48"/>
      <c r="NED231" s="48"/>
      <c r="NEE231" s="48"/>
      <c r="NEF231" s="48"/>
      <c r="NEG231" s="48"/>
      <c r="NEH231" s="48"/>
      <c r="NEI231" s="48"/>
      <c r="NEJ231" s="48"/>
      <c r="NEK231" s="48"/>
      <c r="NEL231" s="48"/>
      <c r="NEM231" s="48"/>
      <c r="NEN231" s="48"/>
      <c r="NEO231" s="48"/>
      <c r="NEP231" s="48"/>
      <c r="NEQ231" s="48"/>
      <c r="NER231" s="48"/>
      <c r="NES231" s="48"/>
      <c r="NET231" s="48"/>
      <c r="NEU231" s="48"/>
      <c r="NEV231" s="48"/>
      <c r="NEW231" s="48"/>
      <c r="NEX231" s="48"/>
      <c r="NEY231" s="48"/>
      <c r="NEZ231" s="48"/>
      <c r="NFA231" s="48"/>
      <c r="NFB231" s="48"/>
      <c r="NFC231" s="48"/>
      <c r="NFD231" s="48"/>
      <c r="NFE231" s="48"/>
      <c r="NFF231" s="48"/>
      <c r="NFG231" s="48"/>
      <c r="NFH231" s="48"/>
      <c r="NFI231" s="48"/>
      <c r="NFJ231" s="48"/>
      <c r="NFK231" s="48"/>
      <c r="NFL231" s="48"/>
      <c r="NFM231" s="48"/>
      <c r="NFN231" s="48"/>
      <c r="NFO231" s="48"/>
      <c r="NFP231" s="48"/>
      <c r="NFQ231" s="48"/>
      <c r="NFR231" s="48"/>
      <c r="NFS231" s="48"/>
      <c r="NFT231" s="48"/>
      <c r="NFU231" s="48"/>
      <c r="NFV231" s="48"/>
      <c r="NFW231" s="48"/>
      <c r="NFX231" s="48"/>
      <c r="NFY231" s="48"/>
      <c r="NFZ231" s="48"/>
      <c r="NGA231" s="48"/>
      <c r="NGB231" s="48"/>
      <c r="NGC231" s="48"/>
      <c r="NGD231" s="48"/>
      <c r="NGE231" s="48"/>
      <c r="NGF231" s="48"/>
      <c r="NGG231" s="48"/>
      <c r="NGH231" s="48"/>
      <c r="NGI231" s="48"/>
      <c r="NGJ231" s="48"/>
      <c r="NGK231" s="48"/>
      <c r="NGL231" s="48"/>
      <c r="NGM231" s="48"/>
      <c r="NGN231" s="48"/>
      <c r="NGO231" s="48"/>
      <c r="NGP231" s="48"/>
      <c r="NGQ231" s="48"/>
      <c r="NGR231" s="48"/>
      <c r="NGS231" s="48"/>
      <c r="NGT231" s="48"/>
      <c r="NGU231" s="48"/>
      <c r="NGV231" s="48"/>
      <c r="NGW231" s="48"/>
      <c r="NGX231" s="48"/>
      <c r="NGY231" s="48"/>
      <c r="NGZ231" s="48"/>
      <c r="NHA231" s="48"/>
      <c r="NHB231" s="48"/>
      <c r="NHC231" s="48"/>
      <c r="NHD231" s="48"/>
      <c r="NHE231" s="48"/>
      <c r="NHF231" s="48"/>
      <c r="NHG231" s="48"/>
      <c r="NHH231" s="48"/>
      <c r="NHI231" s="48"/>
      <c r="NHJ231" s="48"/>
      <c r="NHK231" s="48"/>
      <c r="NHL231" s="48"/>
      <c r="NHM231" s="48"/>
      <c r="NHN231" s="48"/>
      <c r="NHO231" s="48"/>
      <c r="NHP231" s="48"/>
      <c r="NHQ231" s="48"/>
      <c r="NHR231" s="48"/>
      <c r="NHS231" s="48"/>
      <c r="NHT231" s="48"/>
      <c r="NHU231" s="48"/>
      <c r="NHV231" s="48"/>
      <c r="NHW231" s="48"/>
      <c r="NHX231" s="48"/>
      <c r="NHY231" s="48"/>
      <c r="NHZ231" s="48"/>
      <c r="NIA231" s="48"/>
      <c r="NIB231" s="48"/>
      <c r="NIC231" s="48"/>
      <c r="NID231" s="48"/>
      <c r="NIE231" s="48"/>
      <c r="NIF231" s="48"/>
      <c r="NIG231" s="48"/>
      <c r="NIH231" s="48"/>
      <c r="NII231" s="48"/>
      <c r="NIJ231" s="48"/>
      <c r="NIK231" s="48"/>
      <c r="NIL231" s="48"/>
      <c r="NIM231" s="48"/>
      <c r="NIN231" s="48"/>
      <c r="NIO231" s="48"/>
      <c r="NIP231" s="48"/>
      <c r="NIQ231" s="48"/>
      <c r="NIR231" s="48"/>
      <c r="NIS231" s="48"/>
      <c r="NIT231" s="48"/>
      <c r="NIU231" s="48"/>
      <c r="NIV231" s="48"/>
      <c r="NIW231" s="48"/>
      <c r="NIX231" s="48"/>
      <c r="NIY231" s="48"/>
      <c r="NIZ231" s="48"/>
      <c r="NJA231" s="48"/>
      <c r="NJB231" s="48"/>
      <c r="NJC231" s="48"/>
      <c r="NJD231" s="48"/>
      <c r="NJE231" s="48"/>
      <c r="NJF231" s="48"/>
      <c r="NJG231" s="48"/>
      <c r="NJH231" s="48"/>
      <c r="NJI231" s="48"/>
      <c r="NJJ231" s="48"/>
      <c r="NJK231" s="48"/>
      <c r="NJL231" s="48"/>
      <c r="NJM231" s="48"/>
      <c r="NJN231" s="48"/>
      <c r="NJO231" s="48"/>
      <c r="NJP231" s="48"/>
      <c r="NJQ231" s="48"/>
      <c r="NJR231" s="48"/>
      <c r="NJS231" s="48"/>
      <c r="NJT231" s="48"/>
      <c r="NJU231" s="48"/>
      <c r="NJV231" s="48"/>
      <c r="NJW231" s="48"/>
      <c r="NJX231" s="48"/>
      <c r="NJY231" s="48"/>
      <c r="NJZ231" s="48"/>
      <c r="NKA231" s="48"/>
      <c r="NKB231" s="48"/>
      <c r="NKC231" s="48"/>
      <c r="NKD231" s="48"/>
      <c r="NKE231" s="48"/>
      <c r="NKF231" s="48"/>
      <c r="NKG231" s="48"/>
      <c r="NKH231" s="48"/>
      <c r="NKI231" s="48"/>
      <c r="NKJ231" s="48"/>
      <c r="NKK231" s="48"/>
      <c r="NKL231" s="48"/>
      <c r="NKM231" s="48"/>
      <c r="NKN231" s="48"/>
      <c r="NKO231" s="48"/>
      <c r="NKP231" s="48"/>
      <c r="NKQ231" s="48"/>
      <c r="NKR231" s="48"/>
      <c r="NKS231" s="48"/>
      <c r="NKT231" s="48"/>
      <c r="NKU231" s="48"/>
      <c r="NKV231" s="48"/>
      <c r="NKW231" s="48"/>
      <c r="NKX231" s="48"/>
      <c r="NKY231" s="48"/>
      <c r="NKZ231" s="48"/>
      <c r="NLA231" s="48"/>
      <c r="NLB231" s="48"/>
      <c r="NLC231" s="48"/>
      <c r="NLD231" s="48"/>
      <c r="NLE231" s="48"/>
      <c r="NLF231" s="48"/>
      <c r="NLG231" s="48"/>
      <c r="NLH231" s="48"/>
      <c r="NLI231" s="48"/>
      <c r="NLJ231" s="48"/>
      <c r="NLK231" s="48"/>
      <c r="NLL231" s="48"/>
      <c r="NLM231" s="48"/>
      <c r="NLN231" s="48"/>
      <c r="NLO231" s="48"/>
      <c r="NLP231" s="48"/>
      <c r="NLQ231" s="48"/>
      <c r="NLR231" s="48"/>
      <c r="NLS231" s="48"/>
      <c r="NLT231" s="48"/>
      <c r="NLU231" s="48"/>
      <c r="NLV231" s="48"/>
      <c r="NLW231" s="48"/>
      <c r="NLX231" s="48"/>
      <c r="NLY231" s="48"/>
      <c r="NLZ231" s="48"/>
      <c r="NMA231" s="48"/>
      <c r="NMB231" s="48"/>
      <c r="NMC231" s="48"/>
      <c r="NMD231" s="48"/>
      <c r="NME231" s="48"/>
      <c r="NMF231" s="48"/>
      <c r="NMG231" s="48"/>
      <c r="NMH231" s="48"/>
      <c r="NMI231" s="48"/>
      <c r="NMJ231" s="48"/>
      <c r="NMK231" s="48"/>
      <c r="NML231" s="48"/>
      <c r="NMM231" s="48"/>
      <c r="NMN231" s="48"/>
      <c r="NMO231" s="48"/>
      <c r="NMP231" s="48"/>
      <c r="NMQ231" s="48"/>
      <c r="NMR231" s="48"/>
      <c r="NMS231" s="48"/>
      <c r="NMT231" s="48"/>
      <c r="NMU231" s="48"/>
      <c r="NMV231" s="48"/>
      <c r="NMW231" s="48"/>
      <c r="NMX231" s="48"/>
      <c r="NMY231" s="48"/>
      <c r="NMZ231" s="48"/>
      <c r="NNA231" s="48"/>
      <c r="NNB231" s="48"/>
      <c r="NNC231" s="48"/>
      <c r="NND231" s="48"/>
      <c r="NNE231" s="48"/>
      <c r="NNF231" s="48"/>
      <c r="NNG231" s="48"/>
      <c r="NNH231" s="48"/>
      <c r="NNI231" s="48"/>
      <c r="NNJ231" s="48"/>
      <c r="NNK231" s="48"/>
      <c r="NNL231" s="48"/>
      <c r="NNM231" s="48"/>
      <c r="NNN231" s="48"/>
      <c r="NNO231" s="48"/>
      <c r="NNP231" s="48"/>
      <c r="NNQ231" s="48"/>
      <c r="NNR231" s="48"/>
      <c r="NNS231" s="48"/>
      <c r="NNT231" s="48"/>
      <c r="NNU231" s="48"/>
      <c r="NNV231" s="48"/>
      <c r="NNW231" s="48"/>
      <c r="NNX231" s="48"/>
      <c r="NNY231" s="48"/>
      <c r="NNZ231" s="48"/>
      <c r="NOA231" s="48"/>
      <c r="NOB231" s="48"/>
      <c r="NOC231" s="48"/>
      <c r="NOD231" s="48"/>
      <c r="NOE231" s="48"/>
      <c r="NOF231" s="48"/>
      <c r="NOG231" s="48"/>
      <c r="NOH231" s="48"/>
      <c r="NOI231" s="48"/>
      <c r="NOJ231" s="48"/>
      <c r="NOK231" s="48"/>
      <c r="NOL231" s="48"/>
      <c r="NOM231" s="48"/>
      <c r="NON231" s="48"/>
      <c r="NOO231" s="48"/>
      <c r="NOP231" s="48"/>
      <c r="NOQ231" s="48"/>
      <c r="NOR231" s="48"/>
      <c r="NOS231" s="48"/>
      <c r="NOT231" s="48"/>
      <c r="NOU231" s="48"/>
      <c r="NOV231" s="48"/>
      <c r="NOW231" s="48"/>
      <c r="NOX231" s="48"/>
      <c r="NOY231" s="48"/>
      <c r="NOZ231" s="48"/>
      <c r="NPA231" s="48"/>
      <c r="NPB231" s="48"/>
      <c r="NPC231" s="48"/>
      <c r="NPD231" s="48"/>
      <c r="NPE231" s="48"/>
      <c r="NPF231" s="48"/>
      <c r="NPG231" s="48"/>
      <c r="NPH231" s="48"/>
      <c r="NPI231" s="48"/>
      <c r="NPJ231" s="48"/>
      <c r="NPK231" s="48"/>
      <c r="NPL231" s="48"/>
      <c r="NPM231" s="48"/>
      <c r="NPN231" s="48"/>
      <c r="NPO231" s="48"/>
      <c r="NPP231" s="48"/>
      <c r="NPQ231" s="48"/>
      <c r="NPR231" s="48"/>
      <c r="NPS231" s="48"/>
      <c r="NPT231" s="48"/>
      <c r="NPU231" s="48"/>
      <c r="NPV231" s="48"/>
      <c r="NPW231" s="48"/>
      <c r="NPX231" s="48"/>
      <c r="NPY231" s="48"/>
      <c r="NPZ231" s="48"/>
      <c r="NQA231" s="48"/>
      <c r="NQB231" s="48"/>
      <c r="NQC231" s="48"/>
      <c r="NQD231" s="48"/>
      <c r="NQE231" s="48"/>
      <c r="NQF231" s="48"/>
      <c r="NQG231" s="48"/>
      <c r="NQH231" s="48"/>
      <c r="NQI231" s="48"/>
      <c r="NQJ231" s="48"/>
      <c r="NQK231" s="48"/>
      <c r="NQL231" s="48"/>
      <c r="NQM231" s="48"/>
      <c r="NQN231" s="48"/>
      <c r="NQO231" s="48"/>
      <c r="NQP231" s="48"/>
      <c r="NQQ231" s="48"/>
      <c r="NQR231" s="48"/>
      <c r="NQS231" s="48"/>
      <c r="NQT231" s="48"/>
      <c r="NQU231" s="48"/>
      <c r="NQV231" s="48"/>
      <c r="NQW231" s="48"/>
      <c r="NQX231" s="48"/>
      <c r="NQY231" s="48"/>
      <c r="NQZ231" s="48"/>
      <c r="NRA231" s="48"/>
      <c r="NRB231" s="48"/>
      <c r="NRC231" s="48"/>
      <c r="NRD231" s="48"/>
      <c r="NRE231" s="48"/>
      <c r="NRF231" s="48"/>
      <c r="NRG231" s="48"/>
      <c r="NRH231" s="48"/>
      <c r="NRI231" s="48"/>
      <c r="NRJ231" s="48"/>
      <c r="NRK231" s="48"/>
      <c r="NRL231" s="48"/>
      <c r="NRM231" s="48"/>
      <c r="NRN231" s="48"/>
      <c r="NRO231" s="48"/>
      <c r="NRP231" s="48"/>
      <c r="NRQ231" s="48"/>
      <c r="NRR231" s="48"/>
      <c r="NRS231" s="48"/>
      <c r="NRT231" s="48"/>
      <c r="NRU231" s="48"/>
      <c r="NRV231" s="48"/>
      <c r="NRW231" s="48"/>
      <c r="NRX231" s="48"/>
      <c r="NRY231" s="48"/>
      <c r="NRZ231" s="48"/>
      <c r="NSA231" s="48"/>
      <c r="NSB231" s="48"/>
      <c r="NSC231" s="48"/>
      <c r="NSD231" s="48"/>
      <c r="NSE231" s="48"/>
      <c r="NSF231" s="48"/>
      <c r="NSG231" s="48"/>
      <c r="NSH231" s="48"/>
      <c r="NSI231" s="48"/>
      <c r="NSJ231" s="48"/>
      <c r="NSK231" s="48"/>
      <c r="NSL231" s="48"/>
      <c r="NSM231" s="48"/>
      <c r="NSN231" s="48"/>
      <c r="NSO231" s="48"/>
      <c r="NSP231" s="48"/>
      <c r="NSQ231" s="48"/>
      <c r="NSR231" s="48"/>
      <c r="NSS231" s="48"/>
      <c r="NST231" s="48"/>
      <c r="NSU231" s="48"/>
      <c r="NSV231" s="48"/>
      <c r="NSW231" s="48"/>
      <c r="NSX231" s="48"/>
      <c r="NSY231" s="48"/>
      <c r="NSZ231" s="48"/>
      <c r="NTA231" s="48"/>
      <c r="NTB231" s="48"/>
      <c r="NTC231" s="48"/>
      <c r="NTD231" s="48"/>
      <c r="NTE231" s="48"/>
      <c r="NTF231" s="48"/>
      <c r="NTG231" s="48"/>
      <c r="NTH231" s="48"/>
      <c r="NTI231" s="48"/>
      <c r="NTJ231" s="48"/>
      <c r="NTK231" s="48"/>
      <c r="NTL231" s="48"/>
      <c r="NTM231" s="48"/>
      <c r="NTN231" s="48"/>
      <c r="NTO231" s="48"/>
      <c r="NTP231" s="48"/>
      <c r="NTQ231" s="48"/>
      <c r="NTR231" s="48"/>
      <c r="NTS231" s="48"/>
      <c r="NTT231" s="48"/>
      <c r="NTU231" s="48"/>
      <c r="NTV231" s="48"/>
      <c r="NTW231" s="48"/>
      <c r="NTX231" s="48"/>
      <c r="NTY231" s="48"/>
      <c r="NTZ231" s="48"/>
      <c r="NUA231" s="48"/>
      <c r="NUB231" s="48"/>
      <c r="NUC231" s="48"/>
      <c r="NUD231" s="48"/>
      <c r="NUE231" s="48"/>
      <c r="NUF231" s="48"/>
      <c r="NUG231" s="48"/>
      <c r="NUH231" s="48"/>
      <c r="NUI231" s="48"/>
      <c r="NUJ231" s="48"/>
      <c r="NUK231" s="48"/>
      <c r="NUL231" s="48"/>
      <c r="NUM231" s="48"/>
      <c r="NUN231" s="48"/>
      <c r="NUO231" s="48"/>
      <c r="NUP231" s="48"/>
      <c r="NUQ231" s="48"/>
      <c r="NUR231" s="48"/>
      <c r="NUS231" s="48"/>
      <c r="NUT231" s="48"/>
      <c r="NUU231" s="48"/>
      <c r="NUV231" s="48"/>
      <c r="NUW231" s="48"/>
      <c r="NUX231" s="48"/>
      <c r="NUY231" s="48"/>
      <c r="NUZ231" s="48"/>
      <c r="NVA231" s="48"/>
      <c r="NVB231" s="48"/>
      <c r="NVC231" s="48"/>
      <c r="NVD231" s="48"/>
      <c r="NVE231" s="48"/>
      <c r="NVF231" s="48"/>
      <c r="NVG231" s="48"/>
      <c r="NVH231" s="48"/>
      <c r="NVI231" s="48"/>
      <c r="NVJ231" s="48"/>
      <c r="NVK231" s="48"/>
      <c r="NVL231" s="48"/>
      <c r="NVM231" s="48"/>
      <c r="NVN231" s="48"/>
      <c r="NVO231" s="48"/>
      <c r="NVP231" s="48"/>
      <c r="NVQ231" s="48"/>
      <c r="NVR231" s="48"/>
      <c r="NVS231" s="48"/>
      <c r="NVT231" s="48"/>
      <c r="NVU231" s="48"/>
      <c r="NVV231" s="48"/>
      <c r="NVW231" s="48"/>
      <c r="NVX231" s="48"/>
      <c r="NVY231" s="48"/>
      <c r="NVZ231" s="48"/>
      <c r="NWA231" s="48"/>
      <c r="NWB231" s="48"/>
      <c r="NWC231" s="48"/>
      <c r="NWD231" s="48"/>
      <c r="NWE231" s="48"/>
      <c r="NWF231" s="48"/>
      <c r="NWG231" s="48"/>
      <c r="NWH231" s="48"/>
      <c r="NWI231" s="48"/>
      <c r="NWJ231" s="48"/>
      <c r="NWK231" s="48"/>
      <c r="NWL231" s="48"/>
      <c r="NWM231" s="48"/>
      <c r="NWN231" s="48"/>
      <c r="NWO231" s="48"/>
      <c r="NWP231" s="48"/>
      <c r="NWQ231" s="48"/>
      <c r="NWR231" s="48"/>
      <c r="NWS231" s="48"/>
      <c r="NWT231" s="48"/>
      <c r="NWU231" s="48"/>
      <c r="NWV231" s="48"/>
      <c r="NWW231" s="48"/>
      <c r="NWX231" s="48"/>
      <c r="NWY231" s="48"/>
      <c r="NWZ231" s="48"/>
      <c r="NXA231" s="48"/>
      <c r="NXB231" s="48"/>
      <c r="NXC231" s="48"/>
      <c r="NXD231" s="48"/>
      <c r="NXE231" s="48"/>
      <c r="NXF231" s="48"/>
      <c r="NXG231" s="48"/>
      <c r="NXH231" s="48"/>
      <c r="NXI231" s="48"/>
      <c r="NXJ231" s="48"/>
      <c r="NXK231" s="48"/>
      <c r="NXL231" s="48"/>
      <c r="NXM231" s="48"/>
      <c r="NXN231" s="48"/>
      <c r="NXO231" s="48"/>
      <c r="NXP231" s="48"/>
      <c r="NXQ231" s="48"/>
      <c r="NXR231" s="48"/>
      <c r="NXS231" s="48"/>
      <c r="NXT231" s="48"/>
      <c r="NXU231" s="48"/>
      <c r="NXV231" s="48"/>
      <c r="NXW231" s="48"/>
      <c r="NXX231" s="48"/>
      <c r="NXY231" s="48"/>
      <c r="NXZ231" s="48"/>
      <c r="NYA231" s="48"/>
      <c r="NYB231" s="48"/>
      <c r="NYC231" s="48"/>
      <c r="NYD231" s="48"/>
      <c r="NYE231" s="48"/>
      <c r="NYF231" s="48"/>
      <c r="NYG231" s="48"/>
      <c r="NYH231" s="48"/>
      <c r="NYI231" s="48"/>
      <c r="NYJ231" s="48"/>
      <c r="NYK231" s="48"/>
      <c r="NYL231" s="48"/>
      <c r="NYM231" s="48"/>
      <c r="NYN231" s="48"/>
      <c r="NYO231" s="48"/>
      <c r="NYP231" s="48"/>
      <c r="NYQ231" s="48"/>
      <c r="NYR231" s="48"/>
      <c r="NYS231" s="48"/>
      <c r="NYT231" s="48"/>
      <c r="NYU231" s="48"/>
      <c r="NYV231" s="48"/>
      <c r="NYW231" s="48"/>
      <c r="NYX231" s="48"/>
      <c r="NYY231" s="48"/>
      <c r="NYZ231" s="48"/>
      <c r="NZA231" s="48"/>
      <c r="NZB231" s="48"/>
      <c r="NZC231" s="48"/>
      <c r="NZD231" s="48"/>
      <c r="NZE231" s="48"/>
      <c r="NZF231" s="48"/>
      <c r="NZG231" s="48"/>
      <c r="NZH231" s="48"/>
      <c r="NZI231" s="48"/>
      <c r="NZJ231" s="48"/>
      <c r="NZK231" s="48"/>
      <c r="NZL231" s="48"/>
      <c r="NZM231" s="48"/>
      <c r="NZN231" s="48"/>
      <c r="NZO231" s="48"/>
      <c r="NZP231" s="48"/>
      <c r="NZQ231" s="48"/>
      <c r="NZR231" s="48"/>
      <c r="NZS231" s="48"/>
      <c r="NZT231" s="48"/>
      <c r="NZU231" s="48"/>
      <c r="NZV231" s="48"/>
      <c r="NZW231" s="48"/>
      <c r="NZX231" s="48"/>
      <c r="NZY231" s="48"/>
      <c r="NZZ231" s="48"/>
      <c r="OAA231" s="48"/>
      <c r="OAB231" s="48"/>
      <c r="OAC231" s="48"/>
      <c r="OAD231" s="48"/>
      <c r="OAE231" s="48"/>
      <c r="OAF231" s="48"/>
      <c r="OAG231" s="48"/>
      <c r="OAH231" s="48"/>
      <c r="OAI231" s="48"/>
      <c r="OAJ231" s="48"/>
      <c r="OAK231" s="48"/>
      <c r="OAL231" s="48"/>
      <c r="OAM231" s="48"/>
      <c r="OAN231" s="48"/>
      <c r="OAO231" s="48"/>
      <c r="OAP231" s="48"/>
      <c r="OAQ231" s="48"/>
      <c r="OAR231" s="48"/>
      <c r="OAS231" s="48"/>
      <c r="OAT231" s="48"/>
      <c r="OAU231" s="48"/>
      <c r="OAV231" s="48"/>
      <c r="OAW231" s="48"/>
      <c r="OAX231" s="48"/>
      <c r="OAY231" s="48"/>
      <c r="OAZ231" s="48"/>
      <c r="OBA231" s="48"/>
      <c r="OBB231" s="48"/>
      <c r="OBC231" s="48"/>
      <c r="OBD231" s="48"/>
      <c r="OBE231" s="48"/>
      <c r="OBF231" s="48"/>
      <c r="OBG231" s="48"/>
      <c r="OBH231" s="48"/>
      <c r="OBI231" s="48"/>
      <c r="OBJ231" s="48"/>
      <c r="OBK231" s="48"/>
      <c r="OBL231" s="48"/>
      <c r="OBM231" s="48"/>
      <c r="OBN231" s="48"/>
      <c r="OBO231" s="48"/>
      <c r="OBP231" s="48"/>
      <c r="OBQ231" s="48"/>
      <c r="OBR231" s="48"/>
      <c r="OBS231" s="48"/>
      <c r="OBT231" s="48"/>
      <c r="OBU231" s="48"/>
      <c r="OBV231" s="48"/>
      <c r="OBW231" s="48"/>
      <c r="OBX231" s="48"/>
      <c r="OBY231" s="48"/>
      <c r="OBZ231" s="48"/>
      <c r="OCA231" s="48"/>
      <c r="OCB231" s="48"/>
      <c r="OCC231" s="48"/>
      <c r="OCD231" s="48"/>
      <c r="OCE231" s="48"/>
      <c r="OCF231" s="48"/>
      <c r="OCG231" s="48"/>
      <c r="OCH231" s="48"/>
      <c r="OCI231" s="48"/>
      <c r="OCJ231" s="48"/>
      <c r="OCK231" s="48"/>
      <c r="OCL231" s="48"/>
      <c r="OCM231" s="48"/>
      <c r="OCN231" s="48"/>
      <c r="OCO231" s="48"/>
      <c r="OCP231" s="48"/>
      <c r="OCQ231" s="48"/>
      <c r="OCR231" s="48"/>
      <c r="OCS231" s="48"/>
      <c r="OCT231" s="48"/>
      <c r="OCU231" s="48"/>
      <c r="OCV231" s="48"/>
      <c r="OCW231" s="48"/>
      <c r="OCX231" s="48"/>
      <c r="OCY231" s="48"/>
      <c r="OCZ231" s="48"/>
      <c r="ODA231" s="48"/>
      <c r="ODB231" s="48"/>
      <c r="ODC231" s="48"/>
      <c r="ODD231" s="48"/>
      <c r="ODE231" s="48"/>
      <c r="ODF231" s="48"/>
      <c r="ODG231" s="48"/>
      <c r="ODH231" s="48"/>
      <c r="ODI231" s="48"/>
      <c r="ODJ231" s="48"/>
      <c r="ODK231" s="48"/>
      <c r="ODL231" s="48"/>
      <c r="ODM231" s="48"/>
      <c r="ODN231" s="48"/>
      <c r="ODO231" s="48"/>
      <c r="ODP231" s="48"/>
      <c r="ODQ231" s="48"/>
      <c r="ODR231" s="48"/>
      <c r="ODS231" s="48"/>
      <c r="ODT231" s="48"/>
      <c r="ODU231" s="48"/>
      <c r="ODV231" s="48"/>
      <c r="ODW231" s="48"/>
      <c r="ODX231" s="48"/>
      <c r="ODY231" s="48"/>
      <c r="ODZ231" s="48"/>
      <c r="OEA231" s="48"/>
      <c r="OEB231" s="48"/>
      <c r="OEC231" s="48"/>
      <c r="OED231" s="48"/>
      <c r="OEE231" s="48"/>
      <c r="OEF231" s="48"/>
      <c r="OEG231" s="48"/>
      <c r="OEH231" s="48"/>
      <c r="OEI231" s="48"/>
      <c r="OEJ231" s="48"/>
      <c r="OEK231" s="48"/>
      <c r="OEL231" s="48"/>
      <c r="OEM231" s="48"/>
      <c r="OEN231" s="48"/>
      <c r="OEO231" s="48"/>
      <c r="OEP231" s="48"/>
      <c r="OEQ231" s="48"/>
      <c r="OER231" s="48"/>
      <c r="OES231" s="48"/>
      <c r="OET231" s="48"/>
      <c r="OEU231" s="48"/>
      <c r="OEV231" s="48"/>
      <c r="OEW231" s="48"/>
      <c r="OEX231" s="48"/>
      <c r="OEY231" s="48"/>
      <c r="OEZ231" s="48"/>
      <c r="OFA231" s="48"/>
      <c r="OFB231" s="48"/>
      <c r="OFC231" s="48"/>
      <c r="OFD231" s="48"/>
      <c r="OFE231" s="48"/>
      <c r="OFF231" s="48"/>
      <c r="OFG231" s="48"/>
      <c r="OFH231" s="48"/>
      <c r="OFI231" s="48"/>
      <c r="OFJ231" s="48"/>
      <c r="OFK231" s="48"/>
      <c r="OFL231" s="48"/>
      <c r="OFM231" s="48"/>
      <c r="OFN231" s="48"/>
      <c r="OFO231" s="48"/>
      <c r="OFP231" s="48"/>
      <c r="OFQ231" s="48"/>
      <c r="OFR231" s="48"/>
      <c r="OFS231" s="48"/>
      <c r="OFT231" s="48"/>
      <c r="OFU231" s="48"/>
      <c r="OFV231" s="48"/>
      <c r="OFW231" s="48"/>
      <c r="OFX231" s="48"/>
      <c r="OFY231" s="48"/>
      <c r="OFZ231" s="48"/>
      <c r="OGA231" s="48"/>
      <c r="OGB231" s="48"/>
      <c r="OGC231" s="48"/>
      <c r="OGD231" s="48"/>
      <c r="OGE231" s="48"/>
      <c r="OGF231" s="48"/>
      <c r="OGG231" s="48"/>
      <c r="OGH231" s="48"/>
      <c r="OGI231" s="48"/>
      <c r="OGJ231" s="48"/>
      <c r="OGK231" s="48"/>
      <c r="OGL231" s="48"/>
      <c r="OGM231" s="48"/>
      <c r="OGN231" s="48"/>
      <c r="OGO231" s="48"/>
      <c r="OGP231" s="48"/>
      <c r="OGQ231" s="48"/>
      <c r="OGR231" s="48"/>
      <c r="OGS231" s="48"/>
      <c r="OGT231" s="48"/>
      <c r="OGU231" s="48"/>
      <c r="OGV231" s="48"/>
      <c r="OGW231" s="48"/>
      <c r="OGX231" s="48"/>
      <c r="OGY231" s="48"/>
      <c r="OGZ231" s="48"/>
      <c r="OHA231" s="48"/>
      <c r="OHB231" s="48"/>
      <c r="OHC231" s="48"/>
      <c r="OHD231" s="48"/>
      <c r="OHE231" s="48"/>
      <c r="OHF231" s="48"/>
      <c r="OHG231" s="48"/>
      <c r="OHH231" s="48"/>
      <c r="OHI231" s="48"/>
      <c r="OHJ231" s="48"/>
      <c r="OHK231" s="48"/>
      <c r="OHL231" s="48"/>
      <c r="OHM231" s="48"/>
      <c r="OHN231" s="48"/>
      <c r="OHO231" s="48"/>
      <c r="OHP231" s="48"/>
      <c r="OHQ231" s="48"/>
      <c r="OHR231" s="48"/>
      <c r="OHS231" s="48"/>
      <c r="OHT231" s="48"/>
      <c r="OHU231" s="48"/>
      <c r="OHV231" s="48"/>
      <c r="OHW231" s="48"/>
      <c r="OHX231" s="48"/>
      <c r="OHY231" s="48"/>
      <c r="OHZ231" s="48"/>
      <c r="OIA231" s="48"/>
      <c r="OIB231" s="48"/>
      <c r="OIC231" s="48"/>
      <c r="OID231" s="48"/>
      <c r="OIE231" s="48"/>
      <c r="OIF231" s="48"/>
      <c r="OIG231" s="48"/>
      <c r="OIH231" s="48"/>
      <c r="OII231" s="48"/>
      <c r="OIJ231" s="48"/>
      <c r="OIK231" s="48"/>
      <c r="OIL231" s="48"/>
      <c r="OIM231" s="48"/>
      <c r="OIN231" s="48"/>
      <c r="OIO231" s="48"/>
      <c r="OIP231" s="48"/>
      <c r="OIQ231" s="48"/>
      <c r="OIR231" s="48"/>
      <c r="OIS231" s="48"/>
      <c r="OIT231" s="48"/>
      <c r="OIU231" s="48"/>
      <c r="OIV231" s="48"/>
      <c r="OIW231" s="48"/>
      <c r="OIX231" s="48"/>
      <c r="OIY231" s="48"/>
      <c r="OIZ231" s="48"/>
      <c r="OJA231" s="48"/>
      <c r="OJB231" s="48"/>
      <c r="OJC231" s="48"/>
      <c r="OJD231" s="48"/>
      <c r="OJE231" s="48"/>
      <c r="OJF231" s="48"/>
      <c r="OJG231" s="48"/>
      <c r="OJH231" s="48"/>
      <c r="OJI231" s="48"/>
      <c r="OJJ231" s="48"/>
      <c r="OJK231" s="48"/>
      <c r="OJL231" s="48"/>
      <c r="OJM231" s="48"/>
      <c r="OJN231" s="48"/>
      <c r="OJO231" s="48"/>
      <c r="OJP231" s="48"/>
      <c r="OJQ231" s="48"/>
      <c r="OJR231" s="48"/>
      <c r="OJS231" s="48"/>
      <c r="OJT231" s="48"/>
      <c r="OJU231" s="48"/>
      <c r="OJV231" s="48"/>
      <c r="OJW231" s="48"/>
      <c r="OJX231" s="48"/>
      <c r="OJY231" s="48"/>
      <c r="OJZ231" s="48"/>
      <c r="OKA231" s="48"/>
      <c r="OKB231" s="48"/>
      <c r="OKC231" s="48"/>
      <c r="OKD231" s="48"/>
      <c r="OKE231" s="48"/>
      <c r="OKF231" s="48"/>
      <c r="OKG231" s="48"/>
      <c r="OKH231" s="48"/>
      <c r="OKI231" s="48"/>
      <c r="OKJ231" s="48"/>
      <c r="OKK231" s="48"/>
      <c r="OKL231" s="48"/>
      <c r="OKM231" s="48"/>
      <c r="OKN231" s="48"/>
      <c r="OKO231" s="48"/>
      <c r="OKP231" s="48"/>
      <c r="OKQ231" s="48"/>
      <c r="OKR231" s="48"/>
      <c r="OKS231" s="48"/>
      <c r="OKT231" s="48"/>
      <c r="OKU231" s="48"/>
      <c r="OKV231" s="48"/>
      <c r="OKW231" s="48"/>
      <c r="OKX231" s="48"/>
      <c r="OKY231" s="48"/>
      <c r="OKZ231" s="48"/>
      <c r="OLA231" s="48"/>
      <c r="OLB231" s="48"/>
      <c r="OLC231" s="48"/>
      <c r="OLD231" s="48"/>
      <c r="OLE231" s="48"/>
      <c r="OLF231" s="48"/>
      <c r="OLG231" s="48"/>
      <c r="OLH231" s="48"/>
      <c r="OLI231" s="48"/>
      <c r="OLJ231" s="48"/>
      <c r="OLK231" s="48"/>
      <c r="OLL231" s="48"/>
      <c r="OLM231" s="48"/>
      <c r="OLN231" s="48"/>
      <c r="OLO231" s="48"/>
      <c r="OLP231" s="48"/>
      <c r="OLQ231" s="48"/>
      <c r="OLR231" s="48"/>
      <c r="OLS231" s="48"/>
      <c r="OLT231" s="48"/>
      <c r="OLU231" s="48"/>
      <c r="OLV231" s="48"/>
      <c r="OLW231" s="48"/>
      <c r="OLX231" s="48"/>
      <c r="OLY231" s="48"/>
      <c r="OLZ231" s="48"/>
      <c r="OMA231" s="48"/>
      <c r="OMB231" s="48"/>
      <c r="OMC231" s="48"/>
      <c r="OMD231" s="48"/>
      <c r="OME231" s="48"/>
      <c r="OMF231" s="48"/>
      <c r="OMG231" s="48"/>
      <c r="OMH231" s="48"/>
      <c r="OMI231" s="48"/>
      <c r="OMJ231" s="48"/>
      <c r="OMK231" s="48"/>
      <c r="OML231" s="48"/>
      <c r="OMM231" s="48"/>
      <c r="OMN231" s="48"/>
      <c r="OMO231" s="48"/>
      <c r="OMP231" s="48"/>
      <c r="OMQ231" s="48"/>
      <c r="OMR231" s="48"/>
      <c r="OMS231" s="48"/>
      <c r="OMT231" s="48"/>
      <c r="OMU231" s="48"/>
      <c r="OMV231" s="48"/>
      <c r="OMW231" s="48"/>
      <c r="OMX231" s="48"/>
      <c r="OMY231" s="48"/>
      <c r="OMZ231" s="48"/>
      <c r="ONA231" s="48"/>
      <c r="ONB231" s="48"/>
      <c r="ONC231" s="48"/>
      <c r="OND231" s="48"/>
      <c r="ONE231" s="48"/>
      <c r="ONF231" s="48"/>
      <c r="ONG231" s="48"/>
      <c r="ONH231" s="48"/>
      <c r="ONI231" s="48"/>
      <c r="ONJ231" s="48"/>
      <c r="ONK231" s="48"/>
      <c r="ONL231" s="48"/>
      <c r="ONM231" s="48"/>
      <c r="ONN231" s="48"/>
      <c r="ONO231" s="48"/>
      <c r="ONP231" s="48"/>
      <c r="ONQ231" s="48"/>
      <c r="ONR231" s="48"/>
      <c r="ONS231" s="48"/>
      <c r="ONT231" s="48"/>
      <c r="ONU231" s="48"/>
      <c r="ONV231" s="48"/>
      <c r="ONW231" s="48"/>
      <c r="ONX231" s="48"/>
      <c r="ONY231" s="48"/>
      <c r="ONZ231" s="48"/>
      <c r="OOA231" s="48"/>
      <c r="OOB231" s="48"/>
      <c r="OOC231" s="48"/>
      <c r="OOD231" s="48"/>
      <c r="OOE231" s="48"/>
      <c r="OOF231" s="48"/>
      <c r="OOG231" s="48"/>
      <c r="OOH231" s="48"/>
      <c r="OOI231" s="48"/>
      <c r="OOJ231" s="48"/>
      <c r="OOK231" s="48"/>
      <c r="OOL231" s="48"/>
      <c r="OOM231" s="48"/>
      <c r="OON231" s="48"/>
      <c r="OOO231" s="48"/>
      <c r="OOP231" s="48"/>
      <c r="OOQ231" s="48"/>
      <c r="OOR231" s="48"/>
      <c r="OOS231" s="48"/>
      <c r="OOT231" s="48"/>
      <c r="OOU231" s="48"/>
      <c r="OOV231" s="48"/>
      <c r="OOW231" s="48"/>
      <c r="OOX231" s="48"/>
      <c r="OOY231" s="48"/>
      <c r="OOZ231" s="48"/>
      <c r="OPA231" s="48"/>
      <c r="OPB231" s="48"/>
      <c r="OPC231" s="48"/>
      <c r="OPD231" s="48"/>
      <c r="OPE231" s="48"/>
      <c r="OPF231" s="48"/>
      <c r="OPG231" s="48"/>
      <c r="OPH231" s="48"/>
      <c r="OPI231" s="48"/>
      <c r="OPJ231" s="48"/>
      <c r="OPK231" s="48"/>
      <c r="OPL231" s="48"/>
      <c r="OPM231" s="48"/>
      <c r="OPN231" s="48"/>
      <c r="OPO231" s="48"/>
      <c r="OPP231" s="48"/>
      <c r="OPQ231" s="48"/>
      <c r="OPR231" s="48"/>
      <c r="OPS231" s="48"/>
      <c r="OPT231" s="48"/>
      <c r="OPU231" s="48"/>
      <c r="OPV231" s="48"/>
      <c r="OPW231" s="48"/>
      <c r="OPX231" s="48"/>
      <c r="OPY231" s="48"/>
      <c r="OPZ231" s="48"/>
      <c r="OQA231" s="48"/>
      <c r="OQB231" s="48"/>
      <c r="OQC231" s="48"/>
      <c r="OQD231" s="48"/>
      <c r="OQE231" s="48"/>
      <c r="OQF231" s="48"/>
      <c r="OQG231" s="48"/>
      <c r="OQH231" s="48"/>
      <c r="OQI231" s="48"/>
      <c r="OQJ231" s="48"/>
      <c r="OQK231" s="48"/>
      <c r="OQL231" s="48"/>
      <c r="OQM231" s="48"/>
      <c r="OQN231" s="48"/>
      <c r="OQO231" s="48"/>
      <c r="OQP231" s="48"/>
      <c r="OQQ231" s="48"/>
      <c r="OQR231" s="48"/>
      <c r="OQS231" s="48"/>
      <c r="OQT231" s="48"/>
      <c r="OQU231" s="48"/>
      <c r="OQV231" s="48"/>
      <c r="OQW231" s="48"/>
      <c r="OQX231" s="48"/>
      <c r="OQY231" s="48"/>
      <c r="OQZ231" s="48"/>
      <c r="ORA231" s="48"/>
      <c r="ORB231" s="48"/>
      <c r="ORC231" s="48"/>
      <c r="ORD231" s="48"/>
      <c r="ORE231" s="48"/>
      <c r="ORF231" s="48"/>
      <c r="ORG231" s="48"/>
      <c r="ORH231" s="48"/>
      <c r="ORI231" s="48"/>
      <c r="ORJ231" s="48"/>
      <c r="ORK231" s="48"/>
      <c r="ORL231" s="48"/>
      <c r="ORM231" s="48"/>
      <c r="ORN231" s="48"/>
      <c r="ORO231" s="48"/>
      <c r="ORP231" s="48"/>
      <c r="ORQ231" s="48"/>
      <c r="ORR231" s="48"/>
      <c r="ORS231" s="48"/>
      <c r="ORT231" s="48"/>
      <c r="ORU231" s="48"/>
      <c r="ORV231" s="48"/>
      <c r="ORW231" s="48"/>
      <c r="ORX231" s="48"/>
      <c r="ORY231" s="48"/>
      <c r="ORZ231" s="48"/>
      <c r="OSA231" s="48"/>
      <c r="OSB231" s="48"/>
      <c r="OSC231" s="48"/>
      <c r="OSD231" s="48"/>
      <c r="OSE231" s="48"/>
      <c r="OSF231" s="48"/>
      <c r="OSG231" s="48"/>
      <c r="OSH231" s="48"/>
      <c r="OSI231" s="48"/>
      <c r="OSJ231" s="48"/>
      <c r="OSK231" s="48"/>
      <c r="OSL231" s="48"/>
      <c r="OSM231" s="48"/>
      <c r="OSN231" s="48"/>
      <c r="OSO231" s="48"/>
      <c r="OSP231" s="48"/>
      <c r="OSQ231" s="48"/>
      <c r="OSR231" s="48"/>
      <c r="OSS231" s="48"/>
      <c r="OST231" s="48"/>
      <c r="OSU231" s="48"/>
      <c r="OSV231" s="48"/>
      <c r="OSW231" s="48"/>
      <c r="OSX231" s="48"/>
      <c r="OSY231" s="48"/>
      <c r="OSZ231" s="48"/>
      <c r="OTA231" s="48"/>
      <c r="OTB231" s="48"/>
      <c r="OTC231" s="48"/>
      <c r="OTD231" s="48"/>
      <c r="OTE231" s="48"/>
      <c r="OTF231" s="48"/>
      <c r="OTG231" s="48"/>
      <c r="OTH231" s="48"/>
      <c r="OTI231" s="48"/>
      <c r="OTJ231" s="48"/>
      <c r="OTK231" s="48"/>
      <c r="OTL231" s="48"/>
      <c r="OTM231" s="48"/>
      <c r="OTN231" s="48"/>
      <c r="OTO231" s="48"/>
      <c r="OTP231" s="48"/>
      <c r="OTQ231" s="48"/>
      <c r="OTR231" s="48"/>
      <c r="OTS231" s="48"/>
      <c r="OTT231" s="48"/>
      <c r="OTU231" s="48"/>
      <c r="OTV231" s="48"/>
      <c r="OTW231" s="48"/>
      <c r="OTX231" s="48"/>
      <c r="OTY231" s="48"/>
      <c r="OTZ231" s="48"/>
      <c r="OUA231" s="48"/>
      <c r="OUB231" s="48"/>
      <c r="OUC231" s="48"/>
      <c r="OUD231" s="48"/>
      <c r="OUE231" s="48"/>
      <c r="OUF231" s="48"/>
      <c r="OUG231" s="48"/>
      <c r="OUH231" s="48"/>
      <c r="OUI231" s="48"/>
      <c r="OUJ231" s="48"/>
      <c r="OUK231" s="48"/>
      <c r="OUL231" s="48"/>
      <c r="OUM231" s="48"/>
      <c r="OUN231" s="48"/>
      <c r="OUO231" s="48"/>
      <c r="OUP231" s="48"/>
      <c r="OUQ231" s="48"/>
      <c r="OUR231" s="48"/>
      <c r="OUS231" s="48"/>
      <c r="OUT231" s="48"/>
      <c r="OUU231" s="48"/>
      <c r="OUV231" s="48"/>
      <c r="OUW231" s="48"/>
      <c r="OUX231" s="48"/>
      <c r="OUY231" s="48"/>
      <c r="OUZ231" s="48"/>
      <c r="OVA231" s="48"/>
      <c r="OVB231" s="48"/>
      <c r="OVC231" s="48"/>
      <c r="OVD231" s="48"/>
      <c r="OVE231" s="48"/>
      <c r="OVF231" s="48"/>
      <c r="OVG231" s="48"/>
      <c r="OVH231" s="48"/>
      <c r="OVI231" s="48"/>
      <c r="OVJ231" s="48"/>
      <c r="OVK231" s="48"/>
      <c r="OVL231" s="48"/>
      <c r="OVM231" s="48"/>
      <c r="OVN231" s="48"/>
      <c r="OVO231" s="48"/>
      <c r="OVP231" s="48"/>
      <c r="OVQ231" s="48"/>
      <c r="OVR231" s="48"/>
      <c r="OVS231" s="48"/>
      <c r="OVT231" s="48"/>
      <c r="OVU231" s="48"/>
      <c r="OVV231" s="48"/>
      <c r="OVW231" s="48"/>
      <c r="OVX231" s="48"/>
      <c r="OVY231" s="48"/>
      <c r="OVZ231" s="48"/>
      <c r="OWA231" s="48"/>
      <c r="OWB231" s="48"/>
      <c r="OWC231" s="48"/>
      <c r="OWD231" s="48"/>
      <c r="OWE231" s="48"/>
      <c r="OWF231" s="48"/>
      <c r="OWG231" s="48"/>
      <c r="OWH231" s="48"/>
      <c r="OWI231" s="48"/>
      <c r="OWJ231" s="48"/>
      <c r="OWK231" s="48"/>
      <c r="OWL231" s="48"/>
      <c r="OWM231" s="48"/>
      <c r="OWN231" s="48"/>
      <c r="OWO231" s="48"/>
      <c r="OWP231" s="48"/>
      <c r="OWQ231" s="48"/>
      <c r="OWR231" s="48"/>
      <c r="OWS231" s="48"/>
      <c r="OWT231" s="48"/>
      <c r="OWU231" s="48"/>
      <c r="OWV231" s="48"/>
      <c r="OWW231" s="48"/>
      <c r="OWX231" s="48"/>
      <c r="OWY231" s="48"/>
      <c r="OWZ231" s="48"/>
      <c r="OXA231" s="48"/>
      <c r="OXB231" s="48"/>
      <c r="OXC231" s="48"/>
      <c r="OXD231" s="48"/>
      <c r="OXE231" s="48"/>
      <c r="OXF231" s="48"/>
      <c r="OXG231" s="48"/>
      <c r="OXH231" s="48"/>
      <c r="OXI231" s="48"/>
      <c r="OXJ231" s="48"/>
      <c r="OXK231" s="48"/>
      <c r="OXL231" s="48"/>
      <c r="OXM231" s="48"/>
      <c r="OXN231" s="48"/>
      <c r="OXO231" s="48"/>
      <c r="OXP231" s="48"/>
      <c r="OXQ231" s="48"/>
      <c r="OXR231" s="48"/>
      <c r="OXS231" s="48"/>
      <c r="OXT231" s="48"/>
      <c r="OXU231" s="48"/>
      <c r="OXV231" s="48"/>
      <c r="OXW231" s="48"/>
      <c r="OXX231" s="48"/>
      <c r="OXY231" s="48"/>
      <c r="OXZ231" s="48"/>
      <c r="OYA231" s="48"/>
      <c r="OYB231" s="48"/>
      <c r="OYC231" s="48"/>
      <c r="OYD231" s="48"/>
      <c r="OYE231" s="48"/>
      <c r="OYF231" s="48"/>
      <c r="OYG231" s="48"/>
      <c r="OYH231" s="48"/>
      <c r="OYI231" s="48"/>
      <c r="OYJ231" s="48"/>
      <c r="OYK231" s="48"/>
      <c r="OYL231" s="48"/>
      <c r="OYM231" s="48"/>
      <c r="OYN231" s="48"/>
      <c r="OYO231" s="48"/>
      <c r="OYP231" s="48"/>
      <c r="OYQ231" s="48"/>
      <c r="OYR231" s="48"/>
      <c r="OYS231" s="48"/>
      <c r="OYT231" s="48"/>
      <c r="OYU231" s="48"/>
      <c r="OYV231" s="48"/>
      <c r="OYW231" s="48"/>
      <c r="OYX231" s="48"/>
      <c r="OYY231" s="48"/>
      <c r="OYZ231" s="48"/>
      <c r="OZA231" s="48"/>
      <c r="OZB231" s="48"/>
      <c r="OZC231" s="48"/>
      <c r="OZD231" s="48"/>
      <c r="OZE231" s="48"/>
      <c r="OZF231" s="48"/>
      <c r="OZG231" s="48"/>
      <c r="OZH231" s="48"/>
      <c r="OZI231" s="48"/>
      <c r="OZJ231" s="48"/>
      <c r="OZK231" s="48"/>
      <c r="OZL231" s="48"/>
      <c r="OZM231" s="48"/>
      <c r="OZN231" s="48"/>
      <c r="OZO231" s="48"/>
      <c r="OZP231" s="48"/>
      <c r="OZQ231" s="48"/>
      <c r="OZR231" s="48"/>
      <c r="OZS231" s="48"/>
      <c r="OZT231" s="48"/>
      <c r="OZU231" s="48"/>
      <c r="OZV231" s="48"/>
      <c r="OZW231" s="48"/>
      <c r="OZX231" s="48"/>
      <c r="OZY231" s="48"/>
      <c r="OZZ231" s="48"/>
      <c r="PAA231" s="48"/>
      <c r="PAB231" s="48"/>
      <c r="PAC231" s="48"/>
      <c r="PAD231" s="48"/>
      <c r="PAE231" s="48"/>
      <c r="PAF231" s="48"/>
      <c r="PAG231" s="48"/>
      <c r="PAH231" s="48"/>
      <c r="PAI231" s="48"/>
      <c r="PAJ231" s="48"/>
      <c r="PAK231" s="48"/>
      <c r="PAL231" s="48"/>
      <c r="PAM231" s="48"/>
      <c r="PAN231" s="48"/>
      <c r="PAO231" s="48"/>
      <c r="PAP231" s="48"/>
      <c r="PAQ231" s="48"/>
      <c r="PAR231" s="48"/>
      <c r="PAS231" s="48"/>
      <c r="PAT231" s="48"/>
      <c r="PAU231" s="48"/>
      <c r="PAV231" s="48"/>
      <c r="PAW231" s="48"/>
      <c r="PAX231" s="48"/>
      <c r="PAY231" s="48"/>
      <c r="PAZ231" s="48"/>
      <c r="PBA231" s="48"/>
      <c r="PBB231" s="48"/>
      <c r="PBC231" s="48"/>
      <c r="PBD231" s="48"/>
      <c r="PBE231" s="48"/>
      <c r="PBF231" s="48"/>
      <c r="PBG231" s="48"/>
      <c r="PBH231" s="48"/>
      <c r="PBI231" s="48"/>
      <c r="PBJ231" s="48"/>
      <c r="PBK231" s="48"/>
      <c r="PBL231" s="48"/>
      <c r="PBM231" s="48"/>
      <c r="PBN231" s="48"/>
      <c r="PBO231" s="48"/>
      <c r="PBP231" s="48"/>
      <c r="PBQ231" s="48"/>
      <c r="PBR231" s="48"/>
      <c r="PBS231" s="48"/>
      <c r="PBT231" s="48"/>
      <c r="PBU231" s="48"/>
      <c r="PBV231" s="48"/>
      <c r="PBW231" s="48"/>
      <c r="PBX231" s="48"/>
      <c r="PBY231" s="48"/>
      <c r="PBZ231" s="48"/>
      <c r="PCA231" s="48"/>
      <c r="PCB231" s="48"/>
      <c r="PCC231" s="48"/>
      <c r="PCD231" s="48"/>
      <c r="PCE231" s="48"/>
      <c r="PCF231" s="48"/>
      <c r="PCG231" s="48"/>
      <c r="PCH231" s="48"/>
      <c r="PCI231" s="48"/>
      <c r="PCJ231" s="48"/>
      <c r="PCK231" s="48"/>
      <c r="PCL231" s="48"/>
      <c r="PCM231" s="48"/>
      <c r="PCN231" s="48"/>
      <c r="PCO231" s="48"/>
      <c r="PCP231" s="48"/>
      <c r="PCQ231" s="48"/>
      <c r="PCR231" s="48"/>
      <c r="PCS231" s="48"/>
      <c r="PCT231" s="48"/>
      <c r="PCU231" s="48"/>
      <c r="PCV231" s="48"/>
      <c r="PCW231" s="48"/>
      <c r="PCX231" s="48"/>
      <c r="PCY231" s="48"/>
      <c r="PCZ231" s="48"/>
      <c r="PDA231" s="48"/>
      <c r="PDB231" s="48"/>
      <c r="PDC231" s="48"/>
      <c r="PDD231" s="48"/>
      <c r="PDE231" s="48"/>
      <c r="PDF231" s="48"/>
      <c r="PDG231" s="48"/>
      <c r="PDH231" s="48"/>
      <c r="PDI231" s="48"/>
      <c r="PDJ231" s="48"/>
      <c r="PDK231" s="48"/>
      <c r="PDL231" s="48"/>
      <c r="PDM231" s="48"/>
      <c r="PDN231" s="48"/>
      <c r="PDO231" s="48"/>
      <c r="PDP231" s="48"/>
      <c r="PDQ231" s="48"/>
      <c r="PDR231" s="48"/>
      <c r="PDS231" s="48"/>
      <c r="PDT231" s="48"/>
      <c r="PDU231" s="48"/>
      <c r="PDV231" s="48"/>
      <c r="PDW231" s="48"/>
      <c r="PDX231" s="48"/>
      <c r="PDY231" s="48"/>
      <c r="PDZ231" s="48"/>
      <c r="PEA231" s="48"/>
      <c r="PEB231" s="48"/>
      <c r="PEC231" s="48"/>
      <c r="PED231" s="48"/>
      <c r="PEE231" s="48"/>
      <c r="PEF231" s="48"/>
      <c r="PEG231" s="48"/>
      <c r="PEH231" s="48"/>
      <c r="PEI231" s="48"/>
      <c r="PEJ231" s="48"/>
      <c r="PEK231" s="48"/>
      <c r="PEL231" s="48"/>
      <c r="PEM231" s="48"/>
      <c r="PEN231" s="48"/>
      <c r="PEO231" s="48"/>
      <c r="PEP231" s="48"/>
      <c r="PEQ231" s="48"/>
      <c r="PER231" s="48"/>
      <c r="PES231" s="48"/>
      <c r="PET231" s="48"/>
      <c r="PEU231" s="48"/>
      <c r="PEV231" s="48"/>
      <c r="PEW231" s="48"/>
      <c r="PEX231" s="48"/>
      <c r="PEY231" s="48"/>
      <c r="PEZ231" s="48"/>
      <c r="PFA231" s="48"/>
      <c r="PFB231" s="48"/>
      <c r="PFC231" s="48"/>
      <c r="PFD231" s="48"/>
      <c r="PFE231" s="48"/>
      <c r="PFF231" s="48"/>
      <c r="PFG231" s="48"/>
      <c r="PFH231" s="48"/>
      <c r="PFI231" s="48"/>
      <c r="PFJ231" s="48"/>
      <c r="PFK231" s="48"/>
      <c r="PFL231" s="48"/>
      <c r="PFM231" s="48"/>
      <c r="PFN231" s="48"/>
      <c r="PFO231" s="48"/>
      <c r="PFP231" s="48"/>
      <c r="PFQ231" s="48"/>
      <c r="PFR231" s="48"/>
      <c r="PFS231" s="48"/>
      <c r="PFT231" s="48"/>
      <c r="PFU231" s="48"/>
      <c r="PFV231" s="48"/>
      <c r="PFW231" s="48"/>
      <c r="PFX231" s="48"/>
      <c r="PFY231" s="48"/>
      <c r="PFZ231" s="48"/>
      <c r="PGA231" s="48"/>
      <c r="PGB231" s="48"/>
      <c r="PGC231" s="48"/>
      <c r="PGD231" s="48"/>
      <c r="PGE231" s="48"/>
      <c r="PGF231" s="48"/>
      <c r="PGG231" s="48"/>
      <c r="PGH231" s="48"/>
      <c r="PGI231" s="48"/>
      <c r="PGJ231" s="48"/>
      <c r="PGK231" s="48"/>
      <c r="PGL231" s="48"/>
      <c r="PGM231" s="48"/>
      <c r="PGN231" s="48"/>
      <c r="PGO231" s="48"/>
      <c r="PGP231" s="48"/>
      <c r="PGQ231" s="48"/>
      <c r="PGR231" s="48"/>
      <c r="PGS231" s="48"/>
      <c r="PGT231" s="48"/>
      <c r="PGU231" s="48"/>
      <c r="PGV231" s="48"/>
      <c r="PGW231" s="48"/>
      <c r="PGX231" s="48"/>
      <c r="PGY231" s="48"/>
      <c r="PGZ231" s="48"/>
      <c r="PHA231" s="48"/>
      <c r="PHB231" s="48"/>
      <c r="PHC231" s="48"/>
      <c r="PHD231" s="48"/>
      <c r="PHE231" s="48"/>
      <c r="PHF231" s="48"/>
      <c r="PHG231" s="48"/>
      <c r="PHH231" s="48"/>
      <c r="PHI231" s="48"/>
      <c r="PHJ231" s="48"/>
      <c r="PHK231" s="48"/>
      <c r="PHL231" s="48"/>
      <c r="PHM231" s="48"/>
      <c r="PHN231" s="48"/>
      <c r="PHO231" s="48"/>
      <c r="PHP231" s="48"/>
      <c r="PHQ231" s="48"/>
      <c r="PHR231" s="48"/>
      <c r="PHS231" s="48"/>
      <c r="PHT231" s="48"/>
      <c r="PHU231" s="48"/>
      <c r="PHV231" s="48"/>
      <c r="PHW231" s="48"/>
      <c r="PHX231" s="48"/>
      <c r="PHY231" s="48"/>
      <c r="PHZ231" s="48"/>
      <c r="PIA231" s="48"/>
      <c r="PIB231" s="48"/>
      <c r="PIC231" s="48"/>
      <c r="PID231" s="48"/>
      <c r="PIE231" s="48"/>
      <c r="PIF231" s="48"/>
      <c r="PIG231" s="48"/>
      <c r="PIH231" s="48"/>
      <c r="PII231" s="48"/>
      <c r="PIJ231" s="48"/>
      <c r="PIK231" s="48"/>
      <c r="PIL231" s="48"/>
      <c r="PIM231" s="48"/>
      <c r="PIN231" s="48"/>
      <c r="PIO231" s="48"/>
      <c r="PIP231" s="48"/>
      <c r="PIQ231" s="48"/>
      <c r="PIR231" s="48"/>
      <c r="PIS231" s="48"/>
      <c r="PIT231" s="48"/>
      <c r="PIU231" s="48"/>
      <c r="PIV231" s="48"/>
      <c r="PIW231" s="48"/>
      <c r="PIX231" s="48"/>
      <c r="PIY231" s="48"/>
      <c r="PIZ231" s="48"/>
      <c r="PJA231" s="48"/>
      <c r="PJB231" s="48"/>
      <c r="PJC231" s="48"/>
      <c r="PJD231" s="48"/>
      <c r="PJE231" s="48"/>
      <c r="PJF231" s="48"/>
      <c r="PJG231" s="48"/>
      <c r="PJH231" s="48"/>
      <c r="PJI231" s="48"/>
      <c r="PJJ231" s="48"/>
      <c r="PJK231" s="48"/>
      <c r="PJL231" s="48"/>
      <c r="PJM231" s="48"/>
      <c r="PJN231" s="48"/>
      <c r="PJO231" s="48"/>
      <c r="PJP231" s="48"/>
      <c r="PJQ231" s="48"/>
      <c r="PJR231" s="48"/>
      <c r="PJS231" s="48"/>
      <c r="PJT231" s="48"/>
      <c r="PJU231" s="48"/>
      <c r="PJV231" s="48"/>
      <c r="PJW231" s="48"/>
      <c r="PJX231" s="48"/>
      <c r="PJY231" s="48"/>
      <c r="PJZ231" s="48"/>
      <c r="PKA231" s="48"/>
      <c r="PKB231" s="48"/>
      <c r="PKC231" s="48"/>
      <c r="PKD231" s="48"/>
      <c r="PKE231" s="48"/>
      <c r="PKF231" s="48"/>
      <c r="PKG231" s="48"/>
      <c r="PKH231" s="48"/>
      <c r="PKI231" s="48"/>
      <c r="PKJ231" s="48"/>
      <c r="PKK231" s="48"/>
      <c r="PKL231" s="48"/>
      <c r="PKM231" s="48"/>
      <c r="PKN231" s="48"/>
      <c r="PKO231" s="48"/>
      <c r="PKP231" s="48"/>
      <c r="PKQ231" s="48"/>
      <c r="PKR231" s="48"/>
      <c r="PKS231" s="48"/>
      <c r="PKT231" s="48"/>
      <c r="PKU231" s="48"/>
      <c r="PKV231" s="48"/>
      <c r="PKW231" s="48"/>
      <c r="PKX231" s="48"/>
      <c r="PKY231" s="48"/>
      <c r="PKZ231" s="48"/>
      <c r="PLA231" s="48"/>
      <c r="PLB231" s="48"/>
      <c r="PLC231" s="48"/>
      <c r="PLD231" s="48"/>
      <c r="PLE231" s="48"/>
      <c r="PLF231" s="48"/>
      <c r="PLG231" s="48"/>
      <c r="PLH231" s="48"/>
      <c r="PLI231" s="48"/>
      <c r="PLJ231" s="48"/>
      <c r="PLK231" s="48"/>
      <c r="PLL231" s="48"/>
      <c r="PLM231" s="48"/>
      <c r="PLN231" s="48"/>
      <c r="PLO231" s="48"/>
      <c r="PLP231" s="48"/>
      <c r="PLQ231" s="48"/>
      <c r="PLR231" s="48"/>
      <c r="PLS231" s="48"/>
      <c r="PLT231" s="48"/>
      <c r="PLU231" s="48"/>
      <c r="PLV231" s="48"/>
      <c r="PLW231" s="48"/>
      <c r="PLX231" s="48"/>
      <c r="PLY231" s="48"/>
      <c r="PLZ231" s="48"/>
      <c r="PMA231" s="48"/>
      <c r="PMB231" s="48"/>
      <c r="PMC231" s="48"/>
      <c r="PMD231" s="48"/>
      <c r="PME231" s="48"/>
      <c r="PMF231" s="48"/>
      <c r="PMG231" s="48"/>
      <c r="PMH231" s="48"/>
      <c r="PMI231" s="48"/>
      <c r="PMJ231" s="48"/>
      <c r="PMK231" s="48"/>
      <c r="PML231" s="48"/>
      <c r="PMM231" s="48"/>
      <c r="PMN231" s="48"/>
      <c r="PMO231" s="48"/>
      <c r="PMP231" s="48"/>
      <c r="PMQ231" s="48"/>
      <c r="PMR231" s="48"/>
      <c r="PMS231" s="48"/>
      <c r="PMT231" s="48"/>
      <c r="PMU231" s="48"/>
      <c r="PMV231" s="48"/>
      <c r="PMW231" s="48"/>
      <c r="PMX231" s="48"/>
      <c r="PMY231" s="48"/>
      <c r="PMZ231" s="48"/>
      <c r="PNA231" s="48"/>
      <c r="PNB231" s="48"/>
      <c r="PNC231" s="48"/>
      <c r="PND231" s="48"/>
      <c r="PNE231" s="48"/>
      <c r="PNF231" s="48"/>
      <c r="PNG231" s="48"/>
      <c r="PNH231" s="48"/>
      <c r="PNI231" s="48"/>
      <c r="PNJ231" s="48"/>
      <c r="PNK231" s="48"/>
      <c r="PNL231" s="48"/>
      <c r="PNM231" s="48"/>
      <c r="PNN231" s="48"/>
      <c r="PNO231" s="48"/>
      <c r="PNP231" s="48"/>
      <c r="PNQ231" s="48"/>
      <c r="PNR231" s="48"/>
      <c r="PNS231" s="48"/>
      <c r="PNT231" s="48"/>
      <c r="PNU231" s="48"/>
      <c r="PNV231" s="48"/>
      <c r="PNW231" s="48"/>
      <c r="PNX231" s="48"/>
      <c r="PNY231" s="48"/>
      <c r="PNZ231" s="48"/>
      <c r="POA231" s="48"/>
      <c r="POB231" s="48"/>
      <c r="POC231" s="48"/>
      <c r="POD231" s="48"/>
      <c r="POE231" s="48"/>
      <c r="POF231" s="48"/>
      <c r="POG231" s="48"/>
      <c r="POH231" s="48"/>
      <c r="POI231" s="48"/>
      <c r="POJ231" s="48"/>
      <c r="POK231" s="48"/>
      <c r="POL231" s="48"/>
      <c r="POM231" s="48"/>
      <c r="PON231" s="48"/>
      <c r="POO231" s="48"/>
      <c r="POP231" s="48"/>
      <c r="POQ231" s="48"/>
      <c r="POR231" s="48"/>
      <c r="POS231" s="48"/>
      <c r="POT231" s="48"/>
      <c r="POU231" s="48"/>
      <c r="POV231" s="48"/>
      <c r="POW231" s="48"/>
      <c r="POX231" s="48"/>
      <c r="POY231" s="48"/>
      <c r="POZ231" s="48"/>
      <c r="PPA231" s="48"/>
      <c r="PPB231" s="48"/>
      <c r="PPC231" s="48"/>
      <c r="PPD231" s="48"/>
      <c r="PPE231" s="48"/>
      <c r="PPF231" s="48"/>
      <c r="PPG231" s="48"/>
      <c r="PPH231" s="48"/>
      <c r="PPI231" s="48"/>
      <c r="PPJ231" s="48"/>
      <c r="PPK231" s="48"/>
      <c r="PPL231" s="48"/>
      <c r="PPM231" s="48"/>
      <c r="PPN231" s="48"/>
      <c r="PPO231" s="48"/>
      <c r="PPP231" s="48"/>
      <c r="PPQ231" s="48"/>
      <c r="PPR231" s="48"/>
      <c r="PPS231" s="48"/>
      <c r="PPT231" s="48"/>
      <c r="PPU231" s="48"/>
      <c r="PPV231" s="48"/>
      <c r="PPW231" s="48"/>
      <c r="PPX231" s="48"/>
      <c r="PPY231" s="48"/>
      <c r="PPZ231" s="48"/>
      <c r="PQA231" s="48"/>
      <c r="PQB231" s="48"/>
      <c r="PQC231" s="48"/>
      <c r="PQD231" s="48"/>
      <c r="PQE231" s="48"/>
      <c r="PQF231" s="48"/>
      <c r="PQG231" s="48"/>
      <c r="PQH231" s="48"/>
      <c r="PQI231" s="48"/>
      <c r="PQJ231" s="48"/>
      <c r="PQK231" s="48"/>
      <c r="PQL231" s="48"/>
      <c r="PQM231" s="48"/>
      <c r="PQN231" s="48"/>
      <c r="PQO231" s="48"/>
      <c r="PQP231" s="48"/>
      <c r="PQQ231" s="48"/>
      <c r="PQR231" s="48"/>
      <c r="PQS231" s="48"/>
      <c r="PQT231" s="48"/>
      <c r="PQU231" s="48"/>
      <c r="PQV231" s="48"/>
      <c r="PQW231" s="48"/>
      <c r="PQX231" s="48"/>
      <c r="PQY231" s="48"/>
      <c r="PQZ231" s="48"/>
      <c r="PRA231" s="48"/>
      <c r="PRB231" s="48"/>
      <c r="PRC231" s="48"/>
      <c r="PRD231" s="48"/>
      <c r="PRE231" s="48"/>
      <c r="PRF231" s="48"/>
      <c r="PRG231" s="48"/>
      <c r="PRH231" s="48"/>
      <c r="PRI231" s="48"/>
      <c r="PRJ231" s="48"/>
      <c r="PRK231" s="48"/>
      <c r="PRL231" s="48"/>
      <c r="PRM231" s="48"/>
      <c r="PRN231" s="48"/>
      <c r="PRO231" s="48"/>
      <c r="PRP231" s="48"/>
      <c r="PRQ231" s="48"/>
      <c r="PRR231" s="48"/>
      <c r="PRS231" s="48"/>
      <c r="PRT231" s="48"/>
      <c r="PRU231" s="48"/>
      <c r="PRV231" s="48"/>
      <c r="PRW231" s="48"/>
      <c r="PRX231" s="48"/>
      <c r="PRY231" s="48"/>
      <c r="PRZ231" s="48"/>
      <c r="PSA231" s="48"/>
      <c r="PSB231" s="48"/>
      <c r="PSC231" s="48"/>
      <c r="PSD231" s="48"/>
      <c r="PSE231" s="48"/>
      <c r="PSF231" s="48"/>
      <c r="PSG231" s="48"/>
      <c r="PSH231" s="48"/>
      <c r="PSI231" s="48"/>
      <c r="PSJ231" s="48"/>
      <c r="PSK231" s="48"/>
      <c r="PSL231" s="48"/>
      <c r="PSM231" s="48"/>
      <c r="PSN231" s="48"/>
      <c r="PSO231" s="48"/>
      <c r="PSP231" s="48"/>
      <c r="PSQ231" s="48"/>
      <c r="PSR231" s="48"/>
      <c r="PSS231" s="48"/>
      <c r="PST231" s="48"/>
      <c r="PSU231" s="48"/>
      <c r="PSV231" s="48"/>
      <c r="PSW231" s="48"/>
      <c r="PSX231" s="48"/>
      <c r="PSY231" s="48"/>
      <c r="PSZ231" s="48"/>
      <c r="PTA231" s="48"/>
      <c r="PTB231" s="48"/>
      <c r="PTC231" s="48"/>
      <c r="PTD231" s="48"/>
      <c r="PTE231" s="48"/>
      <c r="PTF231" s="48"/>
      <c r="PTG231" s="48"/>
      <c r="PTH231" s="48"/>
      <c r="PTI231" s="48"/>
      <c r="PTJ231" s="48"/>
      <c r="PTK231" s="48"/>
      <c r="PTL231" s="48"/>
      <c r="PTM231" s="48"/>
      <c r="PTN231" s="48"/>
      <c r="PTO231" s="48"/>
      <c r="PTP231" s="48"/>
      <c r="PTQ231" s="48"/>
      <c r="PTR231" s="48"/>
      <c r="PTS231" s="48"/>
      <c r="PTT231" s="48"/>
      <c r="PTU231" s="48"/>
      <c r="PTV231" s="48"/>
      <c r="PTW231" s="48"/>
      <c r="PTX231" s="48"/>
      <c r="PTY231" s="48"/>
      <c r="PTZ231" s="48"/>
      <c r="PUA231" s="48"/>
      <c r="PUB231" s="48"/>
      <c r="PUC231" s="48"/>
      <c r="PUD231" s="48"/>
      <c r="PUE231" s="48"/>
      <c r="PUF231" s="48"/>
      <c r="PUG231" s="48"/>
      <c r="PUH231" s="48"/>
      <c r="PUI231" s="48"/>
      <c r="PUJ231" s="48"/>
      <c r="PUK231" s="48"/>
      <c r="PUL231" s="48"/>
      <c r="PUM231" s="48"/>
      <c r="PUN231" s="48"/>
      <c r="PUO231" s="48"/>
      <c r="PUP231" s="48"/>
      <c r="PUQ231" s="48"/>
      <c r="PUR231" s="48"/>
      <c r="PUS231" s="48"/>
      <c r="PUT231" s="48"/>
      <c r="PUU231" s="48"/>
      <c r="PUV231" s="48"/>
      <c r="PUW231" s="48"/>
      <c r="PUX231" s="48"/>
      <c r="PUY231" s="48"/>
      <c r="PUZ231" s="48"/>
      <c r="PVA231" s="48"/>
      <c r="PVB231" s="48"/>
      <c r="PVC231" s="48"/>
      <c r="PVD231" s="48"/>
      <c r="PVE231" s="48"/>
      <c r="PVF231" s="48"/>
      <c r="PVG231" s="48"/>
      <c r="PVH231" s="48"/>
      <c r="PVI231" s="48"/>
      <c r="PVJ231" s="48"/>
      <c r="PVK231" s="48"/>
      <c r="PVL231" s="48"/>
      <c r="PVM231" s="48"/>
      <c r="PVN231" s="48"/>
      <c r="PVO231" s="48"/>
      <c r="PVP231" s="48"/>
      <c r="PVQ231" s="48"/>
      <c r="PVR231" s="48"/>
      <c r="PVS231" s="48"/>
      <c r="PVT231" s="48"/>
      <c r="PVU231" s="48"/>
      <c r="PVV231" s="48"/>
      <c r="PVW231" s="48"/>
      <c r="PVX231" s="48"/>
      <c r="PVY231" s="48"/>
      <c r="PVZ231" s="48"/>
      <c r="PWA231" s="48"/>
      <c r="PWB231" s="48"/>
      <c r="PWC231" s="48"/>
      <c r="PWD231" s="48"/>
      <c r="PWE231" s="48"/>
      <c r="PWF231" s="48"/>
      <c r="PWG231" s="48"/>
      <c r="PWH231" s="48"/>
      <c r="PWI231" s="48"/>
      <c r="PWJ231" s="48"/>
      <c r="PWK231" s="48"/>
      <c r="PWL231" s="48"/>
      <c r="PWM231" s="48"/>
      <c r="PWN231" s="48"/>
      <c r="PWO231" s="48"/>
      <c r="PWP231" s="48"/>
      <c r="PWQ231" s="48"/>
      <c r="PWR231" s="48"/>
      <c r="PWS231" s="48"/>
      <c r="PWT231" s="48"/>
      <c r="PWU231" s="48"/>
      <c r="PWV231" s="48"/>
      <c r="PWW231" s="48"/>
      <c r="PWX231" s="48"/>
      <c r="PWY231" s="48"/>
      <c r="PWZ231" s="48"/>
      <c r="PXA231" s="48"/>
      <c r="PXB231" s="48"/>
      <c r="PXC231" s="48"/>
      <c r="PXD231" s="48"/>
      <c r="PXE231" s="48"/>
      <c r="PXF231" s="48"/>
      <c r="PXG231" s="48"/>
      <c r="PXH231" s="48"/>
      <c r="PXI231" s="48"/>
      <c r="PXJ231" s="48"/>
      <c r="PXK231" s="48"/>
      <c r="PXL231" s="48"/>
      <c r="PXM231" s="48"/>
      <c r="PXN231" s="48"/>
      <c r="PXO231" s="48"/>
      <c r="PXP231" s="48"/>
      <c r="PXQ231" s="48"/>
      <c r="PXR231" s="48"/>
      <c r="PXS231" s="48"/>
      <c r="PXT231" s="48"/>
      <c r="PXU231" s="48"/>
      <c r="PXV231" s="48"/>
      <c r="PXW231" s="48"/>
      <c r="PXX231" s="48"/>
      <c r="PXY231" s="48"/>
      <c r="PXZ231" s="48"/>
      <c r="PYA231" s="48"/>
      <c r="PYB231" s="48"/>
      <c r="PYC231" s="48"/>
      <c r="PYD231" s="48"/>
      <c r="PYE231" s="48"/>
      <c r="PYF231" s="48"/>
      <c r="PYG231" s="48"/>
      <c r="PYH231" s="48"/>
      <c r="PYI231" s="48"/>
      <c r="PYJ231" s="48"/>
      <c r="PYK231" s="48"/>
      <c r="PYL231" s="48"/>
      <c r="PYM231" s="48"/>
      <c r="PYN231" s="48"/>
      <c r="PYO231" s="48"/>
      <c r="PYP231" s="48"/>
      <c r="PYQ231" s="48"/>
      <c r="PYR231" s="48"/>
      <c r="PYS231" s="48"/>
      <c r="PYT231" s="48"/>
      <c r="PYU231" s="48"/>
      <c r="PYV231" s="48"/>
      <c r="PYW231" s="48"/>
      <c r="PYX231" s="48"/>
      <c r="PYY231" s="48"/>
      <c r="PYZ231" s="48"/>
      <c r="PZA231" s="48"/>
      <c r="PZB231" s="48"/>
      <c r="PZC231" s="48"/>
      <c r="PZD231" s="48"/>
      <c r="PZE231" s="48"/>
      <c r="PZF231" s="48"/>
      <c r="PZG231" s="48"/>
      <c r="PZH231" s="48"/>
      <c r="PZI231" s="48"/>
      <c r="PZJ231" s="48"/>
      <c r="PZK231" s="48"/>
      <c r="PZL231" s="48"/>
      <c r="PZM231" s="48"/>
      <c r="PZN231" s="48"/>
      <c r="PZO231" s="48"/>
      <c r="PZP231" s="48"/>
      <c r="PZQ231" s="48"/>
      <c r="PZR231" s="48"/>
      <c r="PZS231" s="48"/>
      <c r="PZT231" s="48"/>
      <c r="PZU231" s="48"/>
      <c r="PZV231" s="48"/>
      <c r="PZW231" s="48"/>
      <c r="PZX231" s="48"/>
      <c r="PZY231" s="48"/>
      <c r="PZZ231" s="48"/>
      <c r="QAA231" s="48"/>
      <c r="QAB231" s="48"/>
      <c r="QAC231" s="48"/>
      <c r="QAD231" s="48"/>
      <c r="QAE231" s="48"/>
      <c r="QAF231" s="48"/>
      <c r="QAG231" s="48"/>
      <c r="QAH231" s="48"/>
      <c r="QAI231" s="48"/>
      <c r="QAJ231" s="48"/>
      <c r="QAK231" s="48"/>
      <c r="QAL231" s="48"/>
      <c r="QAM231" s="48"/>
      <c r="QAN231" s="48"/>
      <c r="QAO231" s="48"/>
      <c r="QAP231" s="48"/>
      <c r="QAQ231" s="48"/>
      <c r="QAR231" s="48"/>
      <c r="QAS231" s="48"/>
      <c r="QAT231" s="48"/>
      <c r="QAU231" s="48"/>
      <c r="QAV231" s="48"/>
      <c r="QAW231" s="48"/>
      <c r="QAX231" s="48"/>
      <c r="QAY231" s="48"/>
      <c r="QAZ231" s="48"/>
      <c r="QBA231" s="48"/>
      <c r="QBB231" s="48"/>
      <c r="QBC231" s="48"/>
      <c r="QBD231" s="48"/>
      <c r="QBE231" s="48"/>
      <c r="QBF231" s="48"/>
      <c r="QBG231" s="48"/>
      <c r="QBH231" s="48"/>
      <c r="QBI231" s="48"/>
      <c r="QBJ231" s="48"/>
      <c r="QBK231" s="48"/>
      <c r="QBL231" s="48"/>
      <c r="QBM231" s="48"/>
      <c r="QBN231" s="48"/>
      <c r="QBO231" s="48"/>
      <c r="QBP231" s="48"/>
      <c r="QBQ231" s="48"/>
      <c r="QBR231" s="48"/>
      <c r="QBS231" s="48"/>
      <c r="QBT231" s="48"/>
      <c r="QBU231" s="48"/>
      <c r="QBV231" s="48"/>
      <c r="QBW231" s="48"/>
      <c r="QBX231" s="48"/>
      <c r="QBY231" s="48"/>
      <c r="QBZ231" s="48"/>
      <c r="QCA231" s="48"/>
      <c r="QCB231" s="48"/>
      <c r="QCC231" s="48"/>
      <c r="QCD231" s="48"/>
      <c r="QCE231" s="48"/>
      <c r="QCF231" s="48"/>
      <c r="QCG231" s="48"/>
      <c r="QCH231" s="48"/>
      <c r="QCI231" s="48"/>
      <c r="QCJ231" s="48"/>
      <c r="QCK231" s="48"/>
      <c r="QCL231" s="48"/>
      <c r="QCM231" s="48"/>
      <c r="QCN231" s="48"/>
      <c r="QCO231" s="48"/>
      <c r="QCP231" s="48"/>
      <c r="QCQ231" s="48"/>
      <c r="QCR231" s="48"/>
      <c r="QCS231" s="48"/>
      <c r="QCT231" s="48"/>
      <c r="QCU231" s="48"/>
      <c r="QCV231" s="48"/>
      <c r="QCW231" s="48"/>
      <c r="QCX231" s="48"/>
      <c r="QCY231" s="48"/>
      <c r="QCZ231" s="48"/>
      <c r="QDA231" s="48"/>
      <c r="QDB231" s="48"/>
      <c r="QDC231" s="48"/>
      <c r="QDD231" s="48"/>
      <c r="QDE231" s="48"/>
      <c r="QDF231" s="48"/>
      <c r="QDG231" s="48"/>
      <c r="QDH231" s="48"/>
      <c r="QDI231" s="48"/>
      <c r="QDJ231" s="48"/>
      <c r="QDK231" s="48"/>
      <c r="QDL231" s="48"/>
      <c r="QDM231" s="48"/>
      <c r="QDN231" s="48"/>
      <c r="QDO231" s="48"/>
      <c r="QDP231" s="48"/>
      <c r="QDQ231" s="48"/>
      <c r="QDR231" s="48"/>
      <c r="QDS231" s="48"/>
      <c r="QDT231" s="48"/>
      <c r="QDU231" s="48"/>
      <c r="QDV231" s="48"/>
      <c r="QDW231" s="48"/>
      <c r="QDX231" s="48"/>
      <c r="QDY231" s="48"/>
      <c r="QDZ231" s="48"/>
      <c r="QEA231" s="48"/>
      <c r="QEB231" s="48"/>
      <c r="QEC231" s="48"/>
      <c r="QED231" s="48"/>
      <c r="QEE231" s="48"/>
      <c r="QEF231" s="48"/>
      <c r="QEG231" s="48"/>
      <c r="QEH231" s="48"/>
      <c r="QEI231" s="48"/>
      <c r="QEJ231" s="48"/>
      <c r="QEK231" s="48"/>
      <c r="QEL231" s="48"/>
      <c r="QEM231" s="48"/>
      <c r="QEN231" s="48"/>
      <c r="QEO231" s="48"/>
      <c r="QEP231" s="48"/>
      <c r="QEQ231" s="48"/>
      <c r="QER231" s="48"/>
      <c r="QES231" s="48"/>
      <c r="QET231" s="48"/>
      <c r="QEU231" s="48"/>
      <c r="QEV231" s="48"/>
      <c r="QEW231" s="48"/>
      <c r="QEX231" s="48"/>
      <c r="QEY231" s="48"/>
      <c r="QEZ231" s="48"/>
      <c r="QFA231" s="48"/>
      <c r="QFB231" s="48"/>
      <c r="QFC231" s="48"/>
      <c r="QFD231" s="48"/>
      <c r="QFE231" s="48"/>
      <c r="QFF231" s="48"/>
      <c r="QFG231" s="48"/>
      <c r="QFH231" s="48"/>
      <c r="QFI231" s="48"/>
      <c r="QFJ231" s="48"/>
      <c r="QFK231" s="48"/>
      <c r="QFL231" s="48"/>
      <c r="QFM231" s="48"/>
      <c r="QFN231" s="48"/>
      <c r="QFO231" s="48"/>
      <c r="QFP231" s="48"/>
      <c r="QFQ231" s="48"/>
      <c r="QFR231" s="48"/>
      <c r="QFS231" s="48"/>
      <c r="QFT231" s="48"/>
      <c r="QFU231" s="48"/>
      <c r="QFV231" s="48"/>
      <c r="QFW231" s="48"/>
      <c r="QFX231" s="48"/>
      <c r="QFY231" s="48"/>
      <c r="QFZ231" s="48"/>
      <c r="QGA231" s="48"/>
      <c r="QGB231" s="48"/>
      <c r="QGC231" s="48"/>
      <c r="QGD231" s="48"/>
      <c r="QGE231" s="48"/>
      <c r="QGF231" s="48"/>
      <c r="QGG231" s="48"/>
      <c r="QGH231" s="48"/>
      <c r="QGI231" s="48"/>
      <c r="QGJ231" s="48"/>
      <c r="QGK231" s="48"/>
      <c r="QGL231" s="48"/>
      <c r="QGM231" s="48"/>
      <c r="QGN231" s="48"/>
      <c r="QGO231" s="48"/>
      <c r="QGP231" s="48"/>
      <c r="QGQ231" s="48"/>
      <c r="QGR231" s="48"/>
      <c r="QGS231" s="48"/>
      <c r="QGT231" s="48"/>
      <c r="QGU231" s="48"/>
      <c r="QGV231" s="48"/>
      <c r="QGW231" s="48"/>
      <c r="QGX231" s="48"/>
      <c r="QGY231" s="48"/>
      <c r="QGZ231" s="48"/>
      <c r="QHA231" s="48"/>
      <c r="QHB231" s="48"/>
      <c r="QHC231" s="48"/>
      <c r="QHD231" s="48"/>
      <c r="QHE231" s="48"/>
      <c r="QHF231" s="48"/>
      <c r="QHG231" s="48"/>
      <c r="QHH231" s="48"/>
      <c r="QHI231" s="48"/>
      <c r="QHJ231" s="48"/>
      <c r="QHK231" s="48"/>
      <c r="QHL231" s="48"/>
      <c r="QHM231" s="48"/>
      <c r="QHN231" s="48"/>
      <c r="QHO231" s="48"/>
      <c r="QHP231" s="48"/>
      <c r="QHQ231" s="48"/>
      <c r="QHR231" s="48"/>
      <c r="QHS231" s="48"/>
      <c r="QHT231" s="48"/>
      <c r="QHU231" s="48"/>
      <c r="QHV231" s="48"/>
      <c r="QHW231" s="48"/>
      <c r="QHX231" s="48"/>
      <c r="QHY231" s="48"/>
      <c r="QHZ231" s="48"/>
      <c r="QIA231" s="48"/>
      <c r="QIB231" s="48"/>
      <c r="QIC231" s="48"/>
      <c r="QID231" s="48"/>
      <c r="QIE231" s="48"/>
      <c r="QIF231" s="48"/>
      <c r="QIG231" s="48"/>
      <c r="QIH231" s="48"/>
      <c r="QII231" s="48"/>
      <c r="QIJ231" s="48"/>
      <c r="QIK231" s="48"/>
      <c r="QIL231" s="48"/>
      <c r="QIM231" s="48"/>
      <c r="QIN231" s="48"/>
      <c r="QIO231" s="48"/>
      <c r="QIP231" s="48"/>
      <c r="QIQ231" s="48"/>
      <c r="QIR231" s="48"/>
      <c r="QIS231" s="48"/>
      <c r="QIT231" s="48"/>
      <c r="QIU231" s="48"/>
      <c r="QIV231" s="48"/>
      <c r="QIW231" s="48"/>
      <c r="QIX231" s="48"/>
      <c r="QIY231" s="48"/>
      <c r="QIZ231" s="48"/>
      <c r="QJA231" s="48"/>
      <c r="QJB231" s="48"/>
      <c r="QJC231" s="48"/>
      <c r="QJD231" s="48"/>
      <c r="QJE231" s="48"/>
      <c r="QJF231" s="48"/>
      <c r="QJG231" s="48"/>
      <c r="QJH231" s="48"/>
      <c r="QJI231" s="48"/>
      <c r="QJJ231" s="48"/>
      <c r="QJK231" s="48"/>
      <c r="QJL231" s="48"/>
      <c r="QJM231" s="48"/>
      <c r="QJN231" s="48"/>
      <c r="QJO231" s="48"/>
      <c r="QJP231" s="48"/>
      <c r="QJQ231" s="48"/>
      <c r="QJR231" s="48"/>
      <c r="QJS231" s="48"/>
      <c r="QJT231" s="48"/>
      <c r="QJU231" s="48"/>
      <c r="QJV231" s="48"/>
      <c r="QJW231" s="48"/>
      <c r="QJX231" s="48"/>
      <c r="QJY231" s="48"/>
      <c r="QJZ231" s="48"/>
      <c r="QKA231" s="48"/>
      <c r="QKB231" s="48"/>
      <c r="QKC231" s="48"/>
      <c r="QKD231" s="48"/>
      <c r="QKE231" s="48"/>
      <c r="QKF231" s="48"/>
      <c r="QKG231" s="48"/>
      <c r="QKH231" s="48"/>
      <c r="QKI231" s="48"/>
      <c r="QKJ231" s="48"/>
      <c r="QKK231" s="48"/>
      <c r="QKL231" s="48"/>
      <c r="QKM231" s="48"/>
      <c r="QKN231" s="48"/>
      <c r="QKO231" s="48"/>
      <c r="QKP231" s="48"/>
      <c r="QKQ231" s="48"/>
      <c r="QKR231" s="48"/>
      <c r="QKS231" s="48"/>
      <c r="QKT231" s="48"/>
      <c r="QKU231" s="48"/>
      <c r="QKV231" s="48"/>
      <c r="QKW231" s="48"/>
      <c r="QKX231" s="48"/>
      <c r="QKY231" s="48"/>
      <c r="QKZ231" s="48"/>
      <c r="QLA231" s="48"/>
      <c r="QLB231" s="48"/>
      <c r="QLC231" s="48"/>
      <c r="QLD231" s="48"/>
      <c r="QLE231" s="48"/>
      <c r="QLF231" s="48"/>
      <c r="QLG231" s="48"/>
      <c r="QLH231" s="48"/>
      <c r="QLI231" s="48"/>
      <c r="QLJ231" s="48"/>
      <c r="QLK231" s="48"/>
      <c r="QLL231" s="48"/>
      <c r="QLM231" s="48"/>
      <c r="QLN231" s="48"/>
      <c r="QLO231" s="48"/>
      <c r="QLP231" s="48"/>
      <c r="QLQ231" s="48"/>
      <c r="QLR231" s="48"/>
      <c r="QLS231" s="48"/>
      <c r="QLT231" s="48"/>
      <c r="QLU231" s="48"/>
      <c r="QLV231" s="48"/>
      <c r="QLW231" s="48"/>
      <c r="QLX231" s="48"/>
      <c r="QLY231" s="48"/>
      <c r="QLZ231" s="48"/>
      <c r="QMA231" s="48"/>
      <c r="QMB231" s="48"/>
      <c r="QMC231" s="48"/>
      <c r="QMD231" s="48"/>
      <c r="QME231" s="48"/>
      <c r="QMF231" s="48"/>
      <c r="QMG231" s="48"/>
      <c r="QMH231" s="48"/>
      <c r="QMI231" s="48"/>
      <c r="QMJ231" s="48"/>
      <c r="QMK231" s="48"/>
      <c r="QML231" s="48"/>
      <c r="QMM231" s="48"/>
      <c r="QMN231" s="48"/>
      <c r="QMO231" s="48"/>
      <c r="QMP231" s="48"/>
      <c r="QMQ231" s="48"/>
      <c r="QMR231" s="48"/>
      <c r="QMS231" s="48"/>
      <c r="QMT231" s="48"/>
      <c r="QMU231" s="48"/>
      <c r="QMV231" s="48"/>
      <c r="QMW231" s="48"/>
      <c r="QMX231" s="48"/>
      <c r="QMY231" s="48"/>
      <c r="QMZ231" s="48"/>
      <c r="QNA231" s="48"/>
      <c r="QNB231" s="48"/>
      <c r="QNC231" s="48"/>
      <c r="QND231" s="48"/>
      <c r="QNE231" s="48"/>
      <c r="QNF231" s="48"/>
      <c r="QNG231" s="48"/>
      <c r="QNH231" s="48"/>
      <c r="QNI231" s="48"/>
      <c r="QNJ231" s="48"/>
      <c r="QNK231" s="48"/>
      <c r="QNL231" s="48"/>
      <c r="QNM231" s="48"/>
      <c r="QNN231" s="48"/>
      <c r="QNO231" s="48"/>
      <c r="QNP231" s="48"/>
      <c r="QNQ231" s="48"/>
      <c r="QNR231" s="48"/>
      <c r="QNS231" s="48"/>
      <c r="QNT231" s="48"/>
      <c r="QNU231" s="48"/>
      <c r="QNV231" s="48"/>
      <c r="QNW231" s="48"/>
      <c r="QNX231" s="48"/>
      <c r="QNY231" s="48"/>
      <c r="QNZ231" s="48"/>
      <c r="QOA231" s="48"/>
      <c r="QOB231" s="48"/>
      <c r="QOC231" s="48"/>
      <c r="QOD231" s="48"/>
      <c r="QOE231" s="48"/>
      <c r="QOF231" s="48"/>
      <c r="QOG231" s="48"/>
      <c r="QOH231" s="48"/>
      <c r="QOI231" s="48"/>
      <c r="QOJ231" s="48"/>
      <c r="QOK231" s="48"/>
      <c r="QOL231" s="48"/>
      <c r="QOM231" s="48"/>
      <c r="QON231" s="48"/>
      <c r="QOO231" s="48"/>
      <c r="QOP231" s="48"/>
      <c r="QOQ231" s="48"/>
      <c r="QOR231" s="48"/>
      <c r="QOS231" s="48"/>
      <c r="QOT231" s="48"/>
      <c r="QOU231" s="48"/>
      <c r="QOV231" s="48"/>
      <c r="QOW231" s="48"/>
      <c r="QOX231" s="48"/>
      <c r="QOY231" s="48"/>
      <c r="QOZ231" s="48"/>
      <c r="QPA231" s="48"/>
      <c r="QPB231" s="48"/>
      <c r="QPC231" s="48"/>
      <c r="QPD231" s="48"/>
      <c r="QPE231" s="48"/>
      <c r="QPF231" s="48"/>
      <c r="QPG231" s="48"/>
      <c r="QPH231" s="48"/>
      <c r="QPI231" s="48"/>
      <c r="QPJ231" s="48"/>
      <c r="QPK231" s="48"/>
      <c r="QPL231" s="48"/>
      <c r="QPM231" s="48"/>
      <c r="QPN231" s="48"/>
      <c r="QPO231" s="48"/>
      <c r="QPP231" s="48"/>
      <c r="QPQ231" s="48"/>
      <c r="QPR231" s="48"/>
      <c r="QPS231" s="48"/>
      <c r="QPT231" s="48"/>
      <c r="QPU231" s="48"/>
      <c r="QPV231" s="48"/>
      <c r="QPW231" s="48"/>
      <c r="QPX231" s="48"/>
      <c r="QPY231" s="48"/>
      <c r="QPZ231" s="48"/>
      <c r="QQA231" s="48"/>
      <c r="QQB231" s="48"/>
      <c r="QQC231" s="48"/>
      <c r="QQD231" s="48"/>
      <c r="QQE231" s="48"/>
      <c r="QQF231" s="48"/>
      <c r="QQG231" s="48"/>
      <c r="QQH231" s="48"/>
      <c r="QQI231" s="48"/>
      <c r="QQJ231" s="48"/>
      <c r="QQK231" s="48"/>
      <c r="QQL231" s="48"/>
      <c r="QQM231" s="48"/>
      <c r="QQN231" s="48"/>
      <c r="QQO231" s="48"/>
      <c r="QQP231" s="48"/>
      <c r="QQQ231" s="48"/>
      <c r="QQR231" s="48"/>
      <c r="QQS231" s="48"/>
      <c r="QQT231" s="48"/>
      <c r="QQU231" s="48"/>
      <c r="QQV231" s="48"/>
      <c r="QQW231" s="48"/>
      <c r="QQX231" s="48"/>
      <c r="QQY231" s="48"/>
      <c r="QQZ231" s="48"/>
      <c r="QRA231" s="48"/>
      <c r="QRB231" s="48"/>
      <c r="QRC231" s="48"/>
      <c r="QRD231" s="48"/>
      <c r="QRE231" s="48"/>
      <c r="QRF231" s="48"/>
      <c r="QRG231" s="48"/>
      <c r="QRH231" s="48"/>
      <c r="QRI231" s="48"/>
      <c r="QRJ231" s="48"/>
      <c r="QRK231" s="48"/>
      <c r="QRL231" s="48"/>
      <c r="QRM231" s="48"/>
      <c r="QRN231" s="48"/>
      <c r="QRO231" s="48"/>
      <c r="QRP231" s="48"/>
      <c r="QRQ231" s="48"/>
      <c r="QRR231" s="48"/>
      <c r="QRS231" s="48"/>
      <c r="QRT231" s="48"/>
      <c r="QRU231" s="48"/>
      <c r="QRV231" s="48"/>
      <c r="QRW231" s="48"/>
      <c r="QRX231" s="48"/>
      <c r="QRY231" s="48"/>
      <c r="QRZ231" s="48"/>
      <c r="QSA231" s="48"/>
      <c r="QSB231" s="48"/>
      <c r="QSC231" s="48"/>
      <c r="QSD231" s="48"/>
      <c r="QSE231" s="48"/>
      <c r="QSF231" s="48"/>
      <c r="QSG231" s="48"/>
      <c r="QSH231" s="48"/>
      <c r="QSI231" s="48"/>
      <c r="QSJ231" s="48"/>
      <c r="QSK231" s="48"/>
      <c r="QSL231" s="48"/>
      <c r="QSM231" s="48"/>
      <c r="QSN231" s="48"/>
      <c r="QSO231" s="48"/>
      <c r="QSP231" s="48"/>
      <c r="QSQ231" s="48"/>
      <c r="QSR231" s="48"/>
      <c r="QSS231" s="48"/>
      <c r="QST231" s="48"/>
      <c r="QSU231" s="48"/>
      <c r="QSV231" s="48"/>
      <c r="QSW231" s="48"/>
      <c r="QSX231" s="48"/>
      <c r="QSY231" s="48"/>
      <c r="QSZ231" s="48"/>
      <c r="QTA231" s="48"/>
      <c r="QTB231" s="48"/>
      <c r="QTC231" s="48"/>
      <c r="QTD231" s="48"/>
      <c r="QTE231" s="48"/>
      <c r="QTF231" s="48"/>
      <c r="QTG231" s="48"/>
      <c r="QTH231" s="48"/>
      <c r="QTI231" s="48"/>
      <c r="QTJ231" s="48"/>
      <c r="QTK231" s="48"/>
      <c r="QTL231" s="48"/>
      <c r="QTM231" s="48"/>
      <c r="QTN231" s="48"/>
      <c r="QTO231" s="48"/>
      <c r="QTP231" s="48"/>
      <c r="QTQ231" s="48"/>
      <c r="QTR231" s="48"/>
      <c r="QTS231" s="48"/>
      <c r="QTT231" s="48"/>
      <c r="QTU231" s="48"/>
      <c r="QTV231" s="48"/>
      <c r="QTW231" s="48"/>
      <c r="QTX231" s="48"/>
      <c r="QTY231" s="48"/>
      <c r="QTZ231" s="48"/>
      <c r="QUA231" s="48"/>
      <c r="QUB231" s="48"/>
      <c r="QUC231" s="48"/>
      <c r="QUD231" s="48"/>
      <c r="QUE231" s="48"/>
      <c r="QUF231" s="48"/>
      <c r="QUG231" s="48"/>
      <c r="QUH231" s="48"/>
      <c r="QUI231" s="48"/>
      <c r="QUJ231" s="48"/>
      <c r="QUK231" s="48"/>
      <c r="QUL231" s="48"/>
      <c r="QUM231" s="48"/>
      <c r="QUN231" s="48"/>
      <c r="QUO231" s="48"/>
      <c r="QUP231" s="48"/>
      <c r="QUQ231" s="48"/>
      <c r="QUR231" s="48"/>
      <c r="QUS231" s="48"/>
      <c r="QUT231" s="48"/>
      <c r="QUU231" s="48"/>
      <c r="QUV231" s="48"/>
      <c r="QUW231" s="48"/>
      <c r="QUX231" s="48"/>
      <c r="QUY231" s="48"/>
      <c r="QUZ231" s="48"/>
      <c r="QVA231" s="48"/>
      <c r="QVB231" s="48"/>
      <c r="QVC231" s="48"/>
      <c r="QVD231" s="48"/>
      <c r="QVE231" s="48"/>
      <c r="QVF231" s="48"/>
      <c r="QVG231" s="48"/>
      <c r="QVH231" s="48"/>
      <c r="QVI231" s="48"/>
      <c r="QVJ231" s="48"/>
      <c r="QVK231" s="48"/>
      <c r="QVL231" s="48"/>
      <c r="QVM231" s="48"/>
      <c r="QVN231" s="48"/>
      <c r="QVO231" s="48"/>
      <c r="QVP231" s="48"/>
      <c r="QVQ231" s="48"/>
      <c r="QVR231" s="48"/>
      <c r="QVS231" s="48"/>
      <c r="QVT231" s="48"/>
      <c r="QVU231" s="48"/>
      <c r="QVV231" s="48"/>
      <c r="QVW231" s="48"/>
      <c r="QVX231" s="48"/>
      <c r="QVY231" s="48"/>
      <c r="QVZ231" s="48"/>
      <c r="QWA231" s="48"/>
      <c r="QWB231" s="48"/>
      <c r="QWC231" s="48"/>
      <c r="QWD231" s="48"/>
      <c r="QWE231" s="48"/>
      <c r="QWF231" s="48"/>
      <c r="QWG231" s="48"/>
      <c r="QWH231" s="48"/>
      <c r="QWI231" s="48"/>
      <c r="QWJ231" s="48"/>
      <c r="QWK231" s="48"/>
      <c r="QWL231" s="48"/>
      <c r="QWM231" s="48"/>
      <c r="QWN231" s="48"/>
      <c r="QWO231" s="48"/>
      <c r="QWP231" s="48"/>
      <c r="QWQ231" s="48"/>
      <c r="QWR231" s="48"/>
      <c r="QWS231" s="48"/>
      <c r="QWT231" s="48"/>
      <c r="QWU231" s="48"/>
      <c r="QWV231" s="48"/>
      <c r="QWW231" s="48"/>
      <c r="QWX231" s="48"/>
      <c r="QWY231" s="48"/>
      <c r="QWZ231" s="48"/>
      <c r="QXA231" s="48"/>
      <c r="QXB231" s="48"/>
      <c r="QXC231" s="48"/>
      <c r="QXD231" s="48"/>
      <c r="QXE231" s="48"/>
      <c r="QXF231" s="48"/>
      <c r="QXG231" s="48"/>
      <c r="QXH231" s="48"/>
      <c r="QXI231" s="48"/>
      <c r="QXJ231" s="48"/>
      <c r="QXK231" s="48"/>
      <c r="QXL231" s="48"/>
      <c r="QXM231" s="48"/>
      <c r="QXN231" s="48"/>
      <c r="QXO231" s="48"/>
      <c r="QXP231" s="48"/>
      <c r="QXQ231" s="48"/>
      <c r="QXR231" s="48"/>
      <c r="QXS231" s="48"/>
      <c r="QXT231" s="48"/>
      <c r="QXU231" s="48"/>
      <c r="QXV231" s="48"/>
      <c r="QXW231" s="48"/>
      <c r="QXX231" s="48"/>
      <c r="QXY231" s="48"/>
      <c r="QXZ231" s="48"/>
      <c r="QYA231" s="48"/>
      <c r="QYB231" s="48"/>
      <c r="QYC231" s="48"/>
      <c r="QYD231" s="48"/>
      <c r="QYE231" s="48"/>
      <c r="QYF231" s="48"/>
      <c r="QYG231" s="48"/>
      <c r="QYH231" s="48"/>
      <c r="QYI231" s="48"/>
      <c r="QYJ231" s="48"/>
      <c r="QYK231" s="48"/>
      <c r="QYL231" s="48"/>
      <c r="QYM231" s="48"/>
      <c r="QYN231" s="48"/>
      <c r="QYO231" s="48"/>
      <c r="QYP231" s="48"/>
      <c r="QYQ231" s="48"/>
      <c r="QYR231" s="48"/>
      <c r="QYS231" s="48"/>
      <c r="QYT231" s="48"/>
      <c r="QYU231" s="48"/>
      <c r="QYV231" s="48"/>
      <c r="QYW231" s="48"/>
      <c r="QYX231" s="48"/>
      <c r="QYY231" s="48"/>
      <c r="QYZ231" s="48"/>
      <c r="QZA231" s="48"/>
      <c r="QZB231" s="48"/>
      <c r="QZC231" s="48"/>
      <c r="QZD231" s="48"/>
      <c r="QZE231" s="48"/>
      <c r="QZF231" s="48"/>
      <c r="QZG231" s="48"/>
      <c r="QZH231" s="48"/>
      <c r="QZI231" s="48"/>
      <c r="QZJ231" s="48"/>
      <c r="QZK231" s="48"/>
      <c r="QZL231" s="48"/>
      <c r="QZM231" s="48"/>
      <c r="QZN231" s="48"/>
      <c r="QZO231" s="48"/>
      <c r="QZP231" s="48"/>
      <c r="QZQ231" s="48"/>
      <c r="QZR231" s="48"/>
      <c r="QZS231" s="48"/>
      <c r="QZT231" s="48"/>
      <c r="QZU231" s="48"/>
      <c r="QZV231" s="48"/>
      <c r="QZW231" s="48"/>
      <c r="QZX231" s="48"/>
      <c r="QZY231" s="48"/>
      <c r="QZZ231" s="48"/>
      <c r="RAA231" s="48"/>
      <c r="RAB231" s="48"/>
      <c r="RAC231" s="48"/>
      <c r="RAD231" s="48"/>
      <c r="RAE231" s="48"/>
      <c r="RAF231" s="48"/>
      <c r="RAG231" s="48"/>
      <c r="RAH231" s="48"/>
      <c r="RAI231" s="48"/>
      <c r="RAJ231" s="48"/>
      <c r="RAK231" s="48"/>
      <c r="RAL231" s="48"/>
      <c r="RAM231" s="48"/>
      <c r="RAN231" s="48"/>
      <c r="RAO231" s="48"/>
      <c r="RAP231" s="48"/>
      <c r="RAQ231" s="48"/>
      <c r="RAR231" s="48"/>
      <c r="RAS231" s="48"/>
      <c r="RAT231" s="48"/>
      <c r="RAU231" s="48"/>
      <c r="RAV231" s="48"/>
      <c r="RAW231" s="48"/>
      <c r="RAX231" s="48"/>
      <c r="RAY231" s="48"/>
      <c r="RAZ231" s="48"/>
      <c r="RBA231" s="48"/>
      <c r="RBB231" s="48"/>
      <c r="RBC231" s="48"/>
      <c r="RBD231" s="48"/>
      <c r="RBE231" s="48"/>
      <c r="RBF231" s="48"/>
      <c r="RBG231" s="48"/>
      <c r="RBH231" s="48"/>
      <c r="RBI231" s="48"/>
      <c r="RBJ231" s="48"/>
      <c r="RBK231" s="48"/>
      <c r="RBL231" s="48"/>
      <c r="RBM231" s="48"/>
      <c r="RBN231" s="48"/>
      <c r="RBO231" s="48"/>
      <c r="RBP231" s="48"/>
      <c r="RBQ231" s="48"/>
      <c r="RBR231" s="48"/>
      <c r="RBS231" s="48"/>
      <c r="RBT231" s="48"/>
      <c r="RBU231" s="48"/>
      <c r="RBV231" s="48"/>
      <c r="RBW231" s="48"/>
      <c r="RBX231" s="48"/>
      <c r="RBY231" s="48"/>
      <c r="RBZ231" s="48"/>
      <c r="RCA231" s="48"/>
      <c r="RCB231" s="48"/>
      <c r="RCC231" s="48"/>
      <c r="RCD231" s="48"/>
      <c r="RCE231" s="48"/>
      <c r="RCF231" s="48"/>
      <c r="RCG231" s="48"/>
      <c r="RCH231" s="48"/>
      <c r="RCI231" s="48"/>
      <c r="RCJ231" s="48"/>
      <c r="RCK231" s="48"/>
      <c r="RCL231" s="48"/>
      <c r="RCM231" s="48"/>
      <c r="RCN231" s="48"/>
      <c r="RCO231" s="48"/>
      <c r="RCP231" s="48"/>
      <c r="RCQ231" s="48"/>
      <c r="RCR231" s="48"/>
      <c r="RCS231" s="48"/>
      <c r="RCT231" s="48"/>
      <c r="RCU231" s="48"/>
      <c r="RCV231" s="48"/>
      <c r="RCW231" s="48"/>
      <c r="RCX231" s="48"/>
      <c r="RCY231" s="48"/>
      <c r="RCZ231" s="48"/>
      <c r="RDA231" s="48"/>
      <c r="RDB231" s="48"/>
      <c r="RDC231" s="48"/>
      <c r="RDD231" s="48"/>
      <c r="RDE231" s="48"/>
      <c r="RDF231" s="48"/>
      <c r="RDG231" s="48"/>
      <c r="RDH231" s="48"/>
      <c r="RDI231" s="48"/>
      <c r="RDJ231" s="48"/>
      <c r="RDK231" s="48"/>
      <c r="RDL231" s="48"/>
      <c r="RDM231" s="48"/>
      <c r="RDN231" s="48"/>
      <c r="RDO231" s="48"/>
      <c r="RDP231" s="48"/>
      <c r="RDQ231" s="48"/>
      <c r="RDR231" s="48"/>
      <c r="RDS231" s="48"/>
      <c r="RDT231" s="48"/>
      <c r="RDU231" s="48"/>
      <c r="RDV231" s="48"/>
      <c r="RDW231" s="48"/>
      <c r="RDX231" s="48"/>
      <c r="RDY231" s="48"/>
      <c r="RDZ231" s="48"/>
      <c r="REA231" s="48"/>
      <c r="REB231" s="48"/>
      <c r="REC231" s="48"/>
      <c r="RED231" s="48"/>
      <c r="REE231" s="48"/>
      <c r="REF231" s="48"/>
      <c r="REG231" s="48"/>
      <c r="REH231" s="48"/>
      <c r="REI231" s="48"/>
      <c r="REJ231" s="48"/>
      <c r="REK231" s="48"/>
      <c r="REL231" s="48"/>
      <c r="REM231" s="48"/>
      <c r="REN231" s="48"/>
      <c r="REO231" s="48"/>
      <c r="REP231" s="48"/>
      <c r="REQ231" s="48"/>
      <c r="RER231" s="48"/>
      <c r="RES231" s="48"/>
      <c r="RET231" s="48"/>
      <c r="REU231" s="48"/>
      <c r="REV231" s="48"/>
      <c r="REW231" s="48"/>
      <c r="REX231" s="48"/>
      <c r="REY231" s="48"/>
      <c r="REZ231" s="48"/>
      <c r="RFA231" s="48"/>
      <c r="RFB231" s="48"/>
      <c r="RFC231" s="48"/>
      <c r="RFD231" s="48"/>
      <c r="RFE231" s="48"/>
      <c r="RFF231" s="48"/>
      <c r="RFG231" s="48"/>
      <c r="RFH231" s="48"/>
      <c r="RFI231" s="48"/>
      <c r="RFJ231" s="48"/>
      <c r="RFK231" s="48"/>
      <c r="RFL231" s="48"/>
      <c r="RFM231" s="48"/>
      <c r="RFN231" s="48"/>
      <c r="RFO231" s="48"/>
      <c r="RFP231" s="48"/>
      <c r="RFQ231" s="48"/>
      <c r="RFR231" s="48"/>
      <c r="RFS231" s="48"/>
      <c r="RFT231" s="48"/>
      <c r="RFU231" s="48"/>
      <c r="RFV231" s="48"/>
      <c r="RFW231" s="48"/>
      <c r="RFX231" s="48"/>
      <c r="RFY231" s="48"/>
      <c r="RFZ231" s="48"/>
      <c r="RGA231" s="48"/>
      <c r="RGB231" s="48"/>
      <c r="RGC231" s="48"/>
      <c r="RGD231" s="48"/>
      <c r="RGE231" s="48"/>
      <c r="RGF231" s="48"/>
      <c r="RGG231" s="48"/>
      <c r="RGH231" s="48"/>
      <c r="RGI231" s="48"/>
      <c r="RGJ231" s="48"/>
      <c r="RGK231" s="48"/>
      <c r="RGL231" s="48"/>
      <c r="RGM231" s="48"/>
      <c r="RGN231" s="48"/>
      <c r="RGO231" s="48"/>
      <c r="RGP231" s="48"/>
      <c r="RGQ231" s="48"/>
      <c r="RGR231" s="48"/>
      <c r="RGS231" s="48"/>
      <c r="RGT231" s="48"/>
      <c r="RGU231" s="48"/>
      <c r="RGV231" s="48"/>
      <c r="RGW231" s="48"/>
      <c r="RGX231" s="48"/>
      <c r="RGY231" s="48"/>
      <c r="RGZ231" s="48"/>
      <c r="RHA231" s="48"/>
      <c r="RHB231" s="48"/>
      <c r="RHC231" s="48"/>
      <c r="RHD231" s="48"/>
      <c r="RHE231" s="48"/>
      <c r="RHF231" s="48"/>
      <c r="RHG231" s="48"/>
      <c r="RHH231" s="48"/>
      <c r="RHI231" s="48"/>
      <c r="RHJ231" s="48"/>
      <c r="RHK231" s="48"/>
      <c r="RHL231" s="48"/>
      <c r="RHM231" s="48"/>
      <c r="RHN231" s="48"/>
      <c r="RHO231" s="48"/>
      <c r="RHP231" s="48"/>
      <c r="RHQ231" s="48"/>
      <c r="RHR231" s="48"/>
      <c r="RHS231" s="48"/>
      <c r="RHT231" s="48"/>
      <c r="RHU231" s="48"/>
      <c r="RHV231" s="48"/>
      <c r="RHW231" s="48"/>
      <c r="RHX231" s="48"/>
      <c r="RHY231" s="48"/>
      <c r="RHZ231" s="48"/>
      <c r="RIA231" s="48"/>
      <c r="RIB231" s="48"/>
      <c r="RIC231" s="48"/>
      <c r="RID231" s="48"/>
      <c r="RIE231" s="48"/>
      <c r="RIF231" s="48"/>
      <c r="RIG231" s="48"/>
      <c r="RIH231" s="48"/>
      <c r="RII231" s="48"/>
      <c r="RIJ231" s="48"/>
      <c r="RIK231" s="48"/>
      <c r="RIL231" s="48"/>
      <c r="RIM231" s="48"/>
      <c r="RIN231" s="48"/>
      <c r="RIO231" s="48"/>
      <c r="RIP231" s="48"/>
      <c r="RIQ231" s="48"/>
      <c r="RIR231" s="48"/>
      <c r="RIS231" s="48"/>
      <c r="RIT231" s="48"/>
      <c r="RIU231" s="48"/>
      <c r="RIV231" s="48"/>
      <c r="RIW231" s="48"/>
      <c r="RIX231" s="48"/>
      <c r="RIY231" s="48"/>
      <c r="RIZ231" s="48"/>
      <c r="RJA231" s="48"/>
      <c r="RJB231" s="48"/>
      <c r="RJC231" s="48"/>
      <c r="RJD231" s="48"/>
      <c r="RJE231" s="48"/>
      <c r="RJF231" s="48"/>
      <c r="RJG231" s="48"/>
      <c r="RJH231" s="48"/>
      <c r="RJI231" s="48"/>
      <c r="RJJ231" s="48"/>
      <c r="RJK231" s="48"/>
      <c r="RJL231" s="48"/>
      <c r="RJM231" s="48"/>
      <c r="RJN231" s="48"/>
      <c r="RJO231" s="48"/>
      <c r="RJP231" s="48"/>
      <c r="RJQ231" s="48"/>
      <c r="RJR231" s="48"/>
      <c r="RJS231" s="48"/>
      <c r="RJT231" s="48"/>
      <c r="RJU231" s="48"/>
      <c r="RJV231" s="48"/>
      <c r="RJW231" s="48"/>
      <c r="RJX231" s="48"/>
      <c r="RJY231" s="48"/>
      <c r="RJZ231" s="48"/>
      <c r="RKA231" s="48"/>
      <c r="RKB231" s="48"/>
      <c r="RKC231" s="48"/>
      <c r="RKD231" s="48"/>
      <c r="RKE231" s="48"/>
      <c r="RKF231" s="48"/>
      <c r="RKG231" s="48"/>
      <c r="RKH231" s="48"/>
      <c r="RKI231" s="48"/>
      <c r="RKJ231" s="48"/>
      <c r="RKK231" s="48"/>
      <c r="RKL231" s="48"/>
      <c r="RKM231" s="48"/>
      <c r="RKN231" s="48"/>
      <c r="RKO231" s="48"/>
      <c r="RKP231" s="48"/>
      <c r="RKQ231" s="48"/>
      <c r="RKR231" s="48"/>
      <c r="RKS231" s="48"/>
      <c r="RKT231" s="48"/>
      <c r="RKU231" s="48"/>
      <c r="RKV231" s="48"/>
      <c r="RKW231" s="48"/>
      <c r="RKX231" s="48"/>
      <c r="RKY231" s="48"/>
      <c r="RKZ231" s="48"/>
      <c r="RLA231" s="48"/>
      <c r="RLB231" s="48"/>
      <c r="RLC231" s="48"/>
      <c r="RLD231" s="48"/>
      <c r="RLE231" s="48"/>
      <c r="RLF231" s="48"/>
      <c r="RLG231" s="48"/>
      <c r="RLH231" s="48"/>
      <c r="RLI231" s="48"/>
      <c r="RLJ231" s="48"/>
      <c r="RLK231" s="48"/>
      <c r="RLL231" s="48"/>
      <c r="RLM231" s="48"/>
      <c r="RLN231" s="48"/>
      <c r="RLO231" s="48"/>
      <c r="RLP231" s="48"/>
      <c r="RLQ231" s="48"/>
      <c r="RLR231" s="48"/>
      <c r="RLS231" s="48"/>
      <c r="RLT231" s="48"/>
      <c r="RLU231" s="48"/>
      <c r="RLV231" s="48"/>
      <c r="RLW231" s="48"/>
      <c r="RLX231" s="48"/>
      <c r="RLY231" s="48"/>
      <c r="RLZ231" s="48"/>
      <c r="RMA231" s="48"/>
      <c r="RMB231" s="48"/>
      <c r="RMC231" s="48"/>
      <c r="RMD231" s="48"/>
      <c r="RME231" s="48"/>
      <c r="RMF231" s="48"/>
      <c r="RMG231" s="48"/>
      <c r="RMH231" s="48"/>
      <c r="RMI231" s="48"/>
      <c r="RMJ231" s="48"/>
      <c r="RMK231" s="48"/>
      <c r="RML231" s="48"/>
      <c r="RMM231" s="48"/>
      <c r="RMN231" s="48"/>
      <c r="RMO231" s="48"/>
      <c r="RMP231" s="48"/>
      <c r="RMQ231" s="48"/>
      <c r="RMR231" s="48"/>
      <c r="RMS231" s="48"/>
      <c r="RMT231" s="48"/>
      <c r="RMU231" s="48"/>
      <c r="RMV231" s="48"/>
      <c r="RMW231" s="48"/>
      <c r="RMX231" s="48"/>
      <c r="RMY231" s="48"/>
      <c r="RMZ231" s="48"/>
      <c r="RNA231" s="48"/>
      <c r="RNB231" s="48"/>
      <c r="RNC231" s="48"/>
      <c r="RND231" s="48"/>
      <c r="RNE231" s="48"/>
      <c r="RNF231" s="48"/>
      <c r="RNG231" s="48"/>
      <c r="RNH231" s="48"/>
      <c r="RNI231" s="48"/>
      <c r="RNJ231" s="48"/>
      <c r="RNK231" s="48"/>
      <c r="RNL231" s="48"/>
      <c r="RNM231" s="48"/>
      <c r="RNN231" s="48"/>
      <c r="RNO231" s="48"/>
      <c r="RNP231" s="48"/>
      <c r="RNQ231" s="48"/>
      <c r="RNR231" s="48"/>
      <c r="RNS231" s="48"/>
      <c r="RNT231" s="48"/>
      <c r="RNU231" s="48"/>
      <c r="RNV231" s="48"/>
      <c r="RNW231" s="48"/>
      <c r="RNX231" s="48"/>
      <c r="RNY231" s="48"/>
      <c r="RNZ231" s="48"/>
      <c r="ROA231" s="48"/>
      <c r="ROB231" s="48"/>
      <c r="ROC231" s="48"/>
      <c r="ROD231" s="48"/>
      <c r="ROE231" s="48"/>
      <c r="ROF231" s="48"/>
      <c r="ROG231" s="48"/>
      <c r="ROH231" s="48"/>
      <c r="ROI231" s="48"/>
      <c r="ROJ231" s="48"/>
      <c r="ROK231" s="48"/>
      <c r="ROL231" s="48"/>
      <c r="ROM231" s="48"/>
      <c r="RON231" s="48"/>
      <c r="ROO231" s="48"/>
      <c r="ROP231" s="48"/>
      <c r="ROQ231" s="48"/>
      <c r="ROR231" s="48"/>
      <c r="ROS231" s="48"/>
      <c r="ROT231" s="48"/>
      <c r="ROU231" s="48"/>
      <c r="ROV231" s="48"/>
      <c r="ROW231" s="48"/>
      <c r="ROX231" s="48"/>
      <c r="ROY231" s="48"/>
      <c r="ROZ231" s="48"/>
      <c r="RPA231" s="48"/>
      <c r="RPB231" s="48"/>
      <c r="RPC231" s="48"/>
      <c r="RPD231" s="48"/>
      <c r="RPE231" s="48"/>
      <c r="RPF231" s="48"/>
      <c r="RPG231" s="48"/>
      <c r="RPH231" s="48"/>
      <c r="RPI231" s="48"/>
      <c r="RPJ231" s="48"/>
      <c r="RPK231" s="48"/>
      <c r="RPL231" s="48"/>
      <c r="RPM231" s="48"/>
      <c r="RPN231" s="48"/>
      <c r="RPO231" s="48"/>
      <c r="RPP231" s="48"/>
      <c r="RPQ231" s="48"/>
      <c r="RPR231" s="48"/>
      <c r="RPS231" s="48"/>
      <c r="RPT231" s="48"/>
      <c r="RPU231" s="48"/>
      <c r="RPV231" s="48"/>
      <c r="RPW231" s="48"/>
      <c r="RPX231" s="48"/>
      <c r="RPY231" s="48"/>
      <c r="RPZ231" s="48"/>
      <c r="RQA231" s="48"/>
      <c r="RQB231" s="48"/>
      <c r="RQC231" s="48"/>
      <c r="RQD231" s="48"/>
      <c r="RQE231" s="48"/>
      <c r="RQF231" s="48"/>
      <c r="RQG231" s="48"/>
      <c r="RQH231" s="48"/>
      <c r="RQI231" s="48"/>
      <c r="RQJ231" s="48"/>
      <c r="RQK231" s="48"/>
      <c r="RQL231" s="48"/>
      <c r="RQM231" s="48"/>
      <c r="RQN231" s="48"/>
      <c r="RQO231" s="48"/>
      <c r="RQP231" s="48"/>
      <c r="RQQ231" s="48"/>
      <c r="RQR231" s="48"/>
      <c r="RQS231" s="48"/>
      <c r="RQT231" s="48"/>
      <c r="RQU231" s="48"/>
      <c r="RQV231" s="48"/>
      <c r="RQW231" s="48"/>
      <c r="RQX231" s="48"/>
      <c r="RQY231" s="48"/>
      <c r="RQZ231" s="48"/>
      <c r="RRA231" s="48"/>
      <c r="RRB231" s="48"/>
      <c r="RRC231" s="48"/>
      <c r="RRD231" s="48"/>
      <c r="RRE231" s="48"/>
      <c r="RRF231" s="48"/>
      <c r="RRG231" s="48"/>
      <c r="RRH231" s="48"/>
      <c r="RRI231" s="48"/>
      <c r="RRJ231" s="48"/>
      <c r="RRK231" s="48"/>
      <c r="RRL231" s="48"/>
      <c r="RRM231" s="48"/>
      <c r="RRN231" s="48"/>
      <c r="RRO231" s="48"/>
      <c r="RRP231" s="48"/>
      <c r="RRQ231" s="48"/>
      <c r="RRR231" s="48"/>
      <c r="RRS231" s="48"/>
      <c r="RRT231" s="48"/>
      <c r="RRU231" s="48"/>
      <c r="RRV231" s="48"/>
      <c r="RRW231" s="48"/>
      <c r="RRX231" s="48"/>
      <c r="RRY231" s="48"/>
      <c r="RRZ231" s="48"/>
      <c r="RSA231" s="48"/>
      <c r="RSB231" s="48"/>
      <c r="RSC231" s="48"/>
      <c r="RSD231" s="48"/>
      <c r="RSE231" s="48"/>
      <c r="RSF231" s="48"/>
      <c r="RSG231" s="48"/>
      <c r="RSH231" s="48"/>
      <c r="RSI231" s="48"/>
      <c r="RSJ231" s="48"/>
      <c r="RSK231" s="48"/>
      <c r="RSL231" s="48"/>
      <c r="RSM231" s="48"/>
      <c r="RSN231" s="48"/>
      <c r="RSO231" s="48"/>
      <c r="RSP231" s="48"/>
      <c r="RSQ231" s="48"/>
      <c r="RSR231" s="48"/>
      <c r="RSS231" s="48"/>
      <c r="RST231" s="48"/>
      <c r="RSU231" s="48"/>
      <c r="RSV231" s="48"/>
      <c r="RSW231" s="48"/>
      <c r="RSX231" s="48"/>
      <c r="RSY231" s="48"/>
      <c r="RSZ231" s="48"/>
      <c r="RTA231" s="48"/>
      <c r="RTB231" s="48"/>
      <c r="RTC231" s="48"/>
      <c r="RTD231" s="48"/>
      <c r="RTE231" s="48"/>
      <c r="RTF231" s="48"/>
      <c r="RTG231" s="48"/>
      <c r="RTH231" s="48"/>
      <c r="RTI231" s="48"/>
      <c r="RTJ231" s="48"/>
      <c r="RTK231" s="48"/>
      <c r="RTL231" s="48"/>
      <c r="RTM231" s="48"/>
      <c r="RTN231" s="48"/>
      <c r="RTO231" s="48"/>
      <c r="RTP231" s="48"/>
      <c r="RTQ231" s="48"/>
      <c r="RTR231" s="48"/>
      <c r="RTS231" s="48"/>
      <c r="RTT231" s="48"/>
      <c r="RTU231" s="48"/>
      <c r="RTV231" s="48"/>
      <c r="RTW231" s="48"/>
      <c r="RTX231" s="48"/>
      <c r="RTY231" s="48"/>
      <c r="RTZ231" s="48"/>
      <c r="RUA231" s="48"/>
      <c r="RUB231" s="48"/>
      <c r="RUC231" s="48"/>
      <c r="RUD231" s="48"/>
      <c r="RUE231" s="48"/>
      <c r="RUF231" s="48"/>
      <c r="RUG231" s="48"/>
      <c r="RUH231" s="48"/>
      <c r="RUI231" s="48"/>
      <c r="RUJ231" s="48"/>
      <c r="RUK231" s="48"/>
      <c r="RUL231" s="48"/>
      <c r="RUM231" s="48"/>
      <c r="RUN231" s="48"/>
      <c r="RUO231" s="48"/>
      <c r="RUP231" s="48"/>
      <c r="RUQ231" s="48"/>
      <c r="RUR231" s="48"/>
      <c r="RUS231" s="48"/>
      <c r="RUT231" s="48"/>
      <c r="RUU231" s="48"/>
      <c r="RUV231" s="48"/>
      <c r="RUW231" s="48"/>
      <c r="RUX231" s="48"/>
      <c r="RUY231" s="48"/>
      <c r="RUZ231" s="48"/>
      <c r="RVA231" s="48"/>
      <c r="RVB231" s="48"/>
      <c r="RVC231" s="48"/>
      <c r="RVD231" s="48"/>
      <c r="RVE231" s="48"/>
      <c r="RVF231" s="48"/>
      <c r="RVG231" s="48"/>
      <c r="RVH231" s="48"/>
      <c r="RVI231" s="48"/>
      <c r="RVJ231" s="48"/>
      <c r="RVK231" s="48"/>
      <c r="RVL231" s="48"/>
      <c r="RVM231" s="48"/>
      <c r="RVN231" s="48"/>
      <c r="RVO231" s="48"/>
      <c r="RVP231" s="48"/>
      <c r="RVQ231" s="48"/>
      <c r="RVR231" s="48"/>
      <c r="RVS231" s="48"/>
      <c r="RVT231" s="48"/>
      <c r="RVU231" s="48"/>
      <c r="RVV231" s="48"/>
      <c r="RVW231" s="48"/>
      <c r="RVX231" s="48"/>
      <c r="RVY231" s="48"/>
      <c r="RVZ231" s="48"/>
      <c r="RWA231" s="48"/>
      <c r="RWB231" s="48"/>
      <c r="RWC231" s="48"/>
      <c r="RWD231" s="48"/>
      <c r="RWE231" s="48"/>
      <c r="RWF231" s="48"/>
      <c r="RWG231" s="48"/>
      <c r="RWH231" s="48"/>
      <c r="RWI231" s="48"/>
      <c r="RWJ231" s="48"/>
      <c r="RWK231" s="48"/>
      <c r="RWL231" s="48"/>
      <c r="RWM231" s="48"/>
      <c r="RWN231" s="48"/>
      <c r="RWO231" s="48"/>
      <c r="RWP231" s="48"/>
      <c r="RWQ231" s="48"/>
      <c r="RWR231" s="48"/>
      <c r="RWS231" s="48"/>
      <c r="RWT231" s="48"/>
      <c r="RWU231" s="48"/>
      <c r="RWV231" s="48"/>
      <c r="RWW231" s="48"/>
      <c r="RWX231" s="48"/>
      <c r="RWY231" s="48"/>
      <c r="RWZ231" s="48"/>
      <c r="RXA231" s="48"/>
      <c r="RXB231" s="48"/>
      <c r="RXC231" s="48"/>
      <c r="RXD231" s="48"/>
      <c r="RXE231" s="48"/>
      <c r="RXF231" s="48"/>
      <c r="RXG231" s="48"/>
      <c r="RXH231" s="48"/>
      <c r="RXI231" s="48"/>
      <c r="RXJ231" s="48"/>
      <c r="RXK231" s="48"/>
      <c r="RXL231" s="48"/>
      <c r="RXM231" s="48"/>
      <c r="RXN231" s="48"/>
      <c r="RXO231" s="48"/>
      <c r="RXP231" s="48"/>
      <c r="RXQ231" s="48"/>
      <c r="RXR231" s="48"/>
      <c r="RXS231" s="48"/>
      <c r="RXT231" s="48"/>
      <c r="RXU231" s="48"/>
      <c r="RXV231" s="48"/>
      <c r="RXW231" s="48"/>
      <c r="RXX231" s="48"/>
      <c r="RXY231" s="48"/>
      <c r="RXZ231" s="48"/>
      <c r="RYA231" s="48"/>
      <c r="RYB231" s="48"/>
      <c r="RYC231" s="48"/>
      <c r="RYD231" s="48"/>
      <c r="RYE231" s="48"/>
      <c r="RYF231" s="48"/>
      <c r="RYG231" s="48"/>
      <c r="RYH231" s="48"/>
      <c r="RYI231" s="48"/>
      <c r="RYJ231" s="48"/>
      <c r="RYK231" s="48"/>
      <c r="RYL231" s="48"/>
      <c r="RYM231" s="48"/>
      <c r="RYN231" s="48"/>
      <c r="RYO231" s="48"/>
      <c r="RYP231" s="48"/>
      <c r="RYQ231" s="48"/>
      <c r="RYR231" s="48"/>
      <c r="RYS231" s="48"/>
      <c r="RYT231" s="48"/>
      <c r="RYU231" s="48"/>
      <c r="RYV231" s="48"/>
      <c r="RYW231" s="48"/>
      <c r="RYX231" s="48"/>
      <c r="RYY231" s="48"/>
      <c r="RYZ231" s="48"/>
      <c r="RZA231" s="48"/>
      <c r="RZB231" s="48"/>
      <c r="RZC231" s="48"/>
      <c r="RZD231" s="48"/>
      <c r="RZE231" s="48"/>
      <c r="RZF231" s="48"/>
      <c r="RZG231" s="48"/>
      <c r="RZH231" s="48"/>
      <c r="RZI231" s="48"/>
      <c r="RZJ231" s="48"/>
      <c r="RZK231" s="48"/>
      <c r="RZL231" s="48"/>
      <c r="RZM231" s="48"/>
      <c r="RZN231" s="48"/>
      <c r="RZO231" s="48"/>
      <c r="RZP231" s="48"/>
      <c r="RZQ231" s="48"/>
      <c r="RZR231" s="48"/>
      <c r="RZS231" s="48"/>
      <c r="RZT231" s="48"/>
      <c r="RZU231" s="48"/>
      <c r="RZV231" s="48"/>
      <c r="RZW231" s="48"/>
      <c r="RZX231" s="48"/>
      <c r="RZY231" s="48"/>
      <c r="RZZ231" s="48"/>
      <c r="SAA231" s="48"/>
      <c r="SAB231" s="48"/>
      <c r="SAC231" s="48"/>
      <c r="SAD231" s="48"/>
      <c r="SAE231" s="48"/>
      <c r="SAF231" s="48"/>
      <c r="SAG231" s="48"/>
      <c r="SAH231" s="48"/>
      <c r="SAI231" s="48"/>
      <c r="SAJ231" s="48"/>
      <c r="SAK231" s="48"/>
      <c r="SAL231" s="48"/>
      <c r="SAM231" s="48"/>
      <c r="SAN231" s="48"/>
      <c r="SAO231" s="48"/>
      <c r="SAP231" s="48"/>
      <c r="SAQ231" s="48"/>
      <c r="SAR231" s="48"/>
      <c r="SAS231" s="48"/>
      <c r="SAT231" s="48"/>
      <c r="SAU231" s="48"/>
      <c r="SAV231" s="48"/>
      <c r="SAW231" s="48"/>
      <c r="SAX231" s="48"/>
      <c r="SAY231" s="48"/>
      <c r="SAZ231" s="48"/>
      <c r="SBA231" s="48"/>
      <c r="SBB231" s="48"/>
      <c r="SBC231" s="48"/>
      <c r="SBD231" s="48"/>
      <c r="SBE231" s="48"/>
      <c r="SBF231" s="48"/>
      <c r="SBG231" s="48"/>
      <c r="SBH231" s="48"/>
      <c r="SBI231" s="48"/>
      <c r="SBJ231" s="48"/>
      <c r="SBK231" s="48"/>
      <c r="SBL231" s="48"/>
      <c r="SBM231" s="48"/>
      <c r="SBN231" s="48"/>
      <c r="SBO231" s="48"/>
      <c r="SBP231" s="48"/>
      <c r="SBQ231" s="48"/>
      <c r="SBR231" s="48"/>
      <c r="SBS231" s="48"/>
      <c r="SBT231" s="48"/>
      <c r="SBU231" s="48"/>
      <c r="SBV231" s="48"/>
      <c r="SBW231" s="48"/>
      <c r="SBX231" s="48"/>
      <c r="SBY231" s="48"/>
      <c r="SBZ231" s="48"/>
      <c r="SCA231" s="48"/>
      <c r="SCB231" s="48"/>
      <c r="SCC231" s="48"/>
      <c r="SCD231" s="48"/>
      <c r="SCE231" s="48"/>
      <c r="SCF231" s="48"/>
      <c r="SCG231" s="48"/>
      <c r="SCH231" s="48"/>
      <c r="SCI231" s="48"/>
      <c r="SCJ231" s="48"/>
      <c r="SCK231" s="48"/>
      <c r="SCL231" s="48"/>
      <c r="SCM231" s="48"/>
      <c r="SCN231" s="48"/>
      <c r="SCO231" s="48"/>
      <c r="SCP231" s="48"/>
      <c r="SCQ231" s="48"/>
      <c r="SCR231" s="48"/>
      <c r="SCS231" s="48"/>
      <c r="SCT231" s="48"/>
      <c r="SCU231" s="48"/>
      <c r="SCV231" s="48"/>
      <c r="SCW231" s="48"/>
      <c r="SCX231" s="48"/>
      <c r="SCY231" s="48"/>
      <c r="SCZ231" s="48"/>
      <c r="SDA231" s="48"/>
      <c r="SDB231" s="48"/>
      <c r="SDC231" s="48"/>
      <c r="SDD231" s="48"/>
      <c r="SDE231" s="48"/>
      <c r="SDF231" s="48"/>
      <c r="SDG231" s="48"/>
      <c r="SDH231" s="48"/>
      <c r="SDI231" s="48"/>
      <c r="SDJ231" s="48"/>
      <c r="SDK231" s="48"/>
      <c r="SDL231" s="48"/>
      <c r="SDM231" s="48"/>
      <c r="SDN231" s="48"/>
      <c r="SDO231" s="48"/>
      <c r="SDP231" s="48"/>
      <c r="SDQ231" s="48"/>
      <c r="SDR231" s="48"/>
      <c r="SDS231" s="48"/>
      <c r="SDT231" s="48"/>
      <c r="SDU231" s="48"/>
      <c r="SDV231" s="48"/>
      <c r="SDW231" s="48"/>
      <c r="SDX231" s="48"/>
      <c r="SDY231" s="48"/>
      <c r="SDZ231" s="48"/>
      <c r="SEA231" s="48"/>
      <c r="SEB231" s="48"/>
      <c r="SEC231" s="48"/>
      <c r="SED231" s="48"/>
      <c r="SEE231" s="48"/>
      <c r="SEF231" s="48"/>
      <c r="SEG231" s="48"/>
      <c r="SEH231" s="48"/>
      <c r="SEI231" s="48"/>
      <c r="SEJ231" s="48"/>
      <c r="SEK231" s="48"/>
      <c r="SEL231" s="48"/>
      <c r="SEM231" s="48"/>
      <c r="SEN231" s="48"/>
      <c r="SEO231" s="48"/>
      <c r="SEP231" s="48"/>
      <c r="SEQ231" s="48"/>
      <c r="SER231" s="48"/>
      <c r="SES231" s="48"/>
      <c r="SET231" s="48"/>
      <c r="SEU231" s="48"/>
      <c r="SEV231" s="48"/>
      <c r="SEW231" s="48"/>
      <c r="SEX231" s="48"/>
      <c r="SEY231" s="48"/>
      <c r="SEZ231" s="48"/>
      <c r="SFA231" s="48"/>
      <c r="SFB231" s="48"/>
      <c r="SFC231" s="48"/>
      <c r="SFD231" s="48"/>
      <c r="SFE231" s="48"/>
      <c r="SFF231" s="48"/>
      <c r="SFG231" s="48"/>
      <c r="SFH231" s="48"/>
      <c r="SFI231" s="48"/>
      <c r="SFJ231" s="48"/>
      <c r="SFK231" s="48"/>
      <c r="SFL231" s="48"/>
      <c r="SFM231" s="48"/>
      <c r="SFN231" s="48"/>
      <c r="SFO231" s="48"/>
      <c r="SFP231" s="48"/>
      <c r="SFQ231" s="48"/>
      <c r="SFR231" s="48"/>
      <c r="SFS231" s="48"/>
      <c r="SFT231" s="48"/>
      <c r="SFU231" s="48"/>
      <c r="SFV231" s="48"/>
      <c r="SFW231" s="48"/>
      <c r="SFX231" s="48"/>
      <c r="SFY231" s="48"/>
      <c r="SFZ231" s="48"/>
      <c r="SGA231" s="48"/>
      <c r="SGB231" s="48"/>
      <c r="SGC231" s="48"/>
      <c r="SGD231" s="48"/>
      <c r="SGE231" s="48"/>
      <c r="SGF231" s="48"/>
      <c r="SGG231" s="48"/>
      <c r="SGH231" s="48"/>
      <c r="SGI231" s="48"/>
      <c r="SGJ231" s="48"/>
      <c r="SGK231" s="48"/>
      <c r="SGL231" s="48"/>
      <c r="SGM231" s="48"/>
      <c r="SGN231" s="48"/>
      <c r="SGO231" s="48"/>
      <c r="SGP231" s="48"/>
      <c r="SGQ231" s="48"/>
      <c r="SGR231" s="48"/>
      <c r="SGS231" s="48"/>
      <c r="SGT231" s="48"/>
      <c r="SGU231" s="48"/>
      <c r="SGV231" s="48"/>
      <c r="SGW231" s="48"/>
      <c r="SGX231" s="48"/>
      <c r="SGY231" s="48"/>
      <c r="SGZ231" s="48"/>
      <c r="SHA231" s="48"/>
      <c r="SHB231" s="48"/>
      <c r="SHC231" s="48"/>
      <c r="SHD231" s="48"/>
      <c r="SHE231" s="48"/>
      <c r="SHF231" s="48"/>
      <c r="SHG231" s="48"/>
      <c r="SHH231" s="48"/>
      <c r="SHI231" s="48"/>
      <c r="SHJ231" s="48"/>
      <c r="SHK231" s="48"/>
      <c r="SHL231" s="48"/>
      <c r="SHM231" s="48"/>
      <c r="SHN231" s="48"/>
      <c r="SHO231" s="48"/>
      <c r="SHP231" s="48"/>
      <c r="SHQ231" s="48"/>
      <c r="SHR231" s="48"/>
      <c r="SHS231" s="48"/>
      <c r="SHT231" s="48"/>
      <c r="SHU231" s="48"/>
      <c r="SHV231" s="48"/>
      <c r="SHW231" s="48"/>
      <c r="SHX231" s="48"/>
      <c r="SHY231" s="48"/>
      <c r="SHZ231" s="48"/>
      <c r="SIA231" s="48"/>
      <c r="SIB231" s="48"/>
      <c r="SIC231" s="48"/>
      <c r="SID231" s="48"/>
      <c r="SIE231" s="48"/>
      <c r="SIF231" s="48"/>
      <c r="SIG231" s="48"/>
      <c r="SIH231" s="48"/>
      <c r="SII231" s="48"/>
      <c r="SIJ231" s="48"/>
      <c r="SIK231" s="48"/>
      <c r="SIL231" s="48"/>
      <c r="SIM231" s="48"/>
      <c r="SIN231" s="48"/>
      <c r="SIO231" s="48"/>
      <c r="SIP231" s="48"/>
      <c r="SIQ231" s="48"/>
      <c r="SIR231" s="48"/>
      <c r="SIS231" s="48"/>
      <c r="SIT231" s="48"/>
      <c r="SIU231" s="48"/>
      <c r="SIV231" s="48"/>
      <c r="SIW231" s="48"/>
      <c r="SIX231" s="48"/>
      <c r="SIY231" s="48"/>
      <c r="SIZ231" s="48"/>
      <c r="SJA231" s="48"/>
      <c r="SJB231" s="48"/>
      <c r="SJC231" s="48"/>
      <c r="SJD231" s="48"/>
      <c r="SJE231" s="48"/>
      <c r="SJF231" s="48"/>
      <c r="SJG231" s="48"/>
      <c r="SJH231" s="48"/>
      <c r="SJI231" s="48"/>
      <c r="SJJ231" s="48"/>
      <c r="SJK231" s="48"/>
      <c r="SJL231" s="48"/>
      <c r="SJM231" s="48"/>
      <c r="SJN231" s="48"/>
      <c r="SJO231" s="48"/>
      <c r="SJP231" s="48"/>
      <c r="SJQ231" s="48"/>
      <c r="SJR231" s="48"/>
      <c r="SJS231" s="48"/>
      <c r="SJT231" s="48"/>
      <c r="SJU231" s="48"/>
      <c r="SJV231" s="48"/>
      <c r="SJW231" s="48"/>
      <c r="SJX231" s="48"/>
      <c r="SJY231" s="48"/>
      <c r="SJZ231" s="48"/>
      <c r="SKA231" s="48"/>
      <c r="SKB231" s="48"/>
      <c r="SKC231" s="48"/>
      <c r="SKD231" s="48"/>
      <c r="SKE231" s="48"/>
      <c r="SKF231" s="48"/>
      <c r="SKG231" s="48"/>
      <c r="SKH231" s="48"/>
      <c r="SKI231" s="48"/>
      <c r="SKJ231" s="48"/>
      <c r="SKK231" s="48"/>
      <c r="SKL231" s="48"/>
      <c r="SKM231" s="48"/>
      <c r="SKN231" s="48"/>
      <c r="SKO231" s="48"/>
      <c r="SKP231" s="48"/>
      <c r="SKQ231" s="48"/>
      <c r="SKR231" s="48"/>
      <c r="SKS231" s="48"/>
      <c r="SKT231" s="48"/>
      <c r="SKU231" s="48"/>
      <c r="SKV231" s="48"/>
      <c r="SKW231" s="48"/>
      <c r="SKX231" s="48"/>
      <c r="SKY231" s="48"/>
      <c r="SKZ231" s="48"/>
      <c r="SLA231" s="48"/>
      <c r="SLB231" s="48"/>
      <c r="SLC231" s="48"/>
      <c r="SLD231" s="48"/>
      <c r="SLE231" s="48"/>
      <c r="SLF231" s="48"/>
      <c r="SLG231" s="48"/>
      <c r="SLH231" s="48"/>
      <c r="SLI231" s="48"/>
      <c r="SLJ231" s="48"/>
      <c r="SLK231" s="48"/>
      <c r="SLL231" s="48"/>
      <c r="SLM231" s="48"/>
      <c r="SLN231" s="48"/>
      <c r="SLO231" s="48"/>
      <c r="SLP231" s="48"/>
      <c r="SLQ231" s="48"/>
      <c r="SLR231" s="48"/>
      <c r="SLS231" s="48"/>
      <c r="SLT231" s="48"/>
      <c r="SLU231" s="48"/>
      <c r="SLV231" s="48"/>
      <c r="SLW231" s="48"/>
      <c r="SLX231" s="48"/>
      <c r="SLY231" s="48"/>
      <c r="SLZ231" s="48"/>
      <c r="SMA231" s="48"/>
      <c r="SMB231" s="48"/>
      <c r="SMC231" s="48"/>
      <c r="SMD231" s="48"/>
      <c r="SME231" s="48"/>
      <c r="SMF231" s="48"/>
      <c r="SMG231" s="48"/>
      <c r="SMH231" s="48"/>
      <c r="SMI231" s="48"/>
      <c r="SMJ231" s="48"/>
      <c r="SMK231" s="48"/>
      <c r="SML231" s="48"/>
      <c r="SMM231" s="48"/>
      <c r="SMN231" s="48"/>
      <c r="SMO231" s="48"/>
      <c r="SMP231" s="48"/>
      <c r="SMQ231" s="48"/>
      <c r="SMR231" s="48"/>
      <c r="SMS231" s="48"/>
      <c r="SMT231" s="48"/>
      <c r="SMU231" s="48"/>
      <c r="SMV231" s="48"/>
      <c r="SMW231" s="48"/>
      <c r="SMX231" s="48"/>
      <c r="SMY231" s="48"/>
      <c r="SMZ231" s="48"/>
      <c r="SNA231" s="48"/>
      <c r="SNB231" s="48"/>
      <c r="SNC231" s="48"/>
      <c r="SND231" s="48"/>
      <c r="SNE231" s="48"/>
      <c r="SNF231" s="48"/>
      <c r="SNG231" s="48"/>
      <c r="SNH231" s="48"/>
      <c r="SNI231" s="48"/>
      <c r="SNJ231" s="48"/>
      <c r="SNK231" s="48"/>
      <c r="SNL231" s="48"/>
      <c r="SNM231" s="48"/>
      <c r="SNN231" s="48"/>
      <c r="SNO231" s="48"/>
      <c r="SNP231" s="48"/>
      <c r="SNQ231" s="48"/>
      <c r="SNR231" s="48"/>
      <c r="SNS231" s="48"/>
      <c r="SNT231" s="48"/>
      <c r="SNU231" s="48"/>
      <c r="SNV231" s="48"/>
      <c r="SNW231" s="48"/>
      <c r="SNX231" s="48"/>
      <c r="SNY231" s="48"/>
      <c r="SNZ231" s="48"/>
      <c r="SOA231" s="48"/>
      <c r="SOB231" s="48"/>
      <c r="SOC231" s="48"/>
      <c r="SOD231" s="48"/>
      <c r="SOE231" s="48"/>
      <c r="SOF231" s="48"/>
      <c r="SOG231" s="48"/>
      <c r="SOH231" s="48"/>
      <c r="SOI231" s="48"/>
      <c r="SOJ231" s="48"/>
      <c r="SOK231" s="48"/>
      <c r="SOL231" s="48"/>
      <c r="SOM231" s="48"/>
      <c r="SON231" s="48"/>
      <c r="SOO231" s="48"/>
      <c r="SOP231" s="48"/>
      <c r="SOQ231" s="48"/>
      <c r="SOR231" s="48"/>
      <c r="SOS231" s="48"/>
      <c r="SOT231" s="48"/>
      <c r="SOU231" s="48"/>
      <c r="SOV231" s="48"/>
      <c r="SOW231" s="48"/>
      <c r="SOX231" s="48"/>
      <c r="SOY231" s="48"/>
      <c r="SOZ231" s="48"/>
      <c r="SPA231" s="48"/>
      <c r="SPB231" s="48"/>
      <c r="SPC231" s="48"/>
      <c r="SPD231" s="48"/>
      <c r="SPE231" s="48"/>
      <c r="SPF231" s="48"/>
      <c r="SPG231" s="48"/>
      <c r="SPH231" s="48"/>
      <c r="SPI231" s="48"/>
      <c r="SPJ231" s="48"/>
      <c r="SPK231" s="48"/>
      <c r="SPL231" s="48"/>
      <c r="SPM231" s="48"/>
      <c r="SPN231" s="48"/>
      <c r="SPO231" s="48"/>
      <c r="SPP231" s="48"/>
      <c r="SPQ231" s="48"/>
      <c r="SPR231" s="48"/>
      <c r="SPS231" s="48"/>
      <c r="SPT231" s="48"/>
      <c r="SPU231" s="48"/>
      <c r="SPV231" s="48"/>
      <c r="SPW231" s="48"/>
      <c r="SPX231" s="48"/>
      <c r="SPY231" s="48"/>
      <c r="SPZ231" s="48"/>
      <c r="SQA231" s="48"/>
      <c r="SQB231" s="48"/>
      <c r="SQC231" s="48"/>
      <c r="SQD231" s="48"/>
      <c r="SQE231" s="48"/>
      <c r="SQF231" s="48"/>
      <c r="SQG231" s="48"/>
      <c r="SQH231" s="48"/>
      <c r="SQI231" s="48"/>
      <c r="SQJ231" s="48"/>
      <c r="SQK231" s="48"/>
      <c r="SQL231" s="48"/>
      <c r="SQM231" s="48"/>
      <c r="SQN231" s="48"/>
      <c r="SQO231" s="48"/>
      <c r="SQP231" s="48"/>
      <c r="SQQ231" s="48"/>
      <c r="SQR231" s="48"/>
      <c r="SQS231" s="48"/>
      <c r="SQT231" s="48"/>
      <c r="SQU231" s="48"/>
      <c r="SQV231" s="48"/>
      <c r="SQW231" s="48"/>
      <c r="SQX231" s="48"/>
      <c r="SQY231" s="48"/>
      <c r="SQZ231" s="48"/>
      <c r="SRA231" s="48"/>
      <c r="SRB231" s="48"/>
      <c r="SRC231" s="48"/>
      <c r="SRD231" s="48"/>
      <c r="SRE231" s="48"/>
      <c r="SRF231" s="48"/>
      <c r="SRG231" s="48"/>
      <c r="SRH231" s="48"/>
      <c r="SRI231" s="48"/>
      <c r="SRJ231" s="48"/>
      <c r="SRK231" s="48"/>
      <c r="SRL231" s="48"/>
      <c r="SRM231" s="48"/>
      <c r="SRN231" s="48"/>
      <c r="SRO231" s="48"/>
      <c r="SRP231" s="48"/>
      <c r="SRQ231" s="48"/>
      <c r="SRR231" s="48"/>
      <c r="SRS231" s="48"/>
      <c r="SRT231" s="48"/>
      <c r="SRU231" s="48"/>
      <c r="SRV231" s="48"/>
      <c r="SRW231" s="48"/>
      <c r="SRX231" s="48"/>
      <c r="SRY231" s="48"/>
      <c r="SRZ231" s="48"/>
      <c r="SSA231" s="48"/>
      <c r="SSB231" s="48"/>
      <c r="SSC231" s="48"/>
      <c r="SSD231" s="48"/>
      <c r="SSE231" s="48"/>
      <c r="SSF231" s="48"/>
      <c r="SSG231" s="48"/>
      <c r="SSH231" s="48"/>
      <c r="SSI231" s="48"/>
      <c r="SSJ231" s="48"/>
      <c r="SSK231" s="48"/>
      <c r="SSL231" s="48"/>
      <c r="SSM231" s="48"/>
      <c r="SSN231" s="48"/>
      <c r="SSO231" s="48"/>
      <c r="SSP231" s="48"/>
      <c r="SSQ231" s="48"/>
      <c r="SSR231" s="48"/>
      <c r="SSS231" s="48"/>
      <c r="SST231" s="48"/>
      <c r="SSU231" s="48"/>
      <c r="SSV231" s="48"/>
      <c r="SSW231" s="48"/>
      <c r="SSX231" s="48"/>
      <c r="SSY231" s="48"/>
      <c r="SSZ231" s="48"/>
      <c r="STA231" s="48"/>
      <c r="STB231" s="48"/>
      <c r="STC231" s="48"/>
      <c r="STD231" s="48"/>
      <c r="STE231" s="48"/>
      <c r="STF231" s="48"/>
      <c r="STG231" s="48"/>
      <c r="STH231" s="48"/>
      <c r="STI231" s="48"/>
      <c r="STJ231" s="48"/>
      <c r="STK231" s="48"/>
      <c r="STL231" s="48"/>
      <c r="STM231" s="48"/>
      <c r="STN231" s="48"/>
      <c r="STO231" s="48"/>
      <c r="STP231" s="48"/>
      <c r="STQ231" s="48"/>
      <c r="STR231" s="48"/>
      <c r="STS231" s="48"/>
      <c r="STT231" s="48"/>
      <c r="STU231" s="48"/>
      <c r="STV231" s="48"/>
      <c r="STW231" s="48"/>
      <c r="STX231" s="48"/>
      <c r="STY231" s="48"/>
      <c r="STZ231" s="48"/>
      <c r="SUA231" s="48"/>
      <c r="SUB231" s="48"/>
      <c r="SUC231" s="48"/>
      <c r="SUD231" s="48"/>
      <c r="SUE231" s="48"/>
      <c r="SUF231" s="48"/>
      <c r="SUG231" s="48"/>
      <c r="SUH231" s="48"/>
      <c r="SUI231" s="48"/>
      <c r="SUJ231" s="48"/>
      <c r="SUK231" s="48"/>
      <c r="SUL231" s="48"/>
      <c r="SUM231" s="48"/>
      <c r="SUN231" s="48"/>
      <c r="SUO231" s="48"/>
      <c r="SUP231" s="48"/>
      <c r="SUQ231" s="48"/>
      <c r="SUR231" s="48"/>
      <c r="SUS231" s="48"/>
      <c r="SUT231" s="48"/>
      <c r="SUU231" s="48"/>
      <c r="SUV231" s="48"/>
      <c r="SUW231" s="48"/>
      <c r="SUX231" s="48"/>
      <c r="SUY231" s="48"/>
      <c r="SUZ231" s="48"/>
      <c r="SVA231" s="48"/>
      <c r="SVB231" s="48"/>
      <c r="SVC231" s="48"/>
      <c r="SVD231" s="48"/>
      <c r="SVE231" s="48"/>
      <c r="SVF231" s="48"/>
      <c r="SVG231" s="48"/>
      <c r="SVH231" s="48"/>
      <c r="SVI231" s="48"/>
      <c r="SVJ231" s="48"/>
      <c r="SVK231" s="48"/>
      <c r="SVL231" s="48"/>
      <c r="SVM231" s="48"/>
      <c r="SVN231" s="48"/>
      <c r="SVO231" s="48"/>
      <c r="SVP231" s="48"/>
      <c r="SVQ231" s="48"/>
      <c r="SVR231" s="48"/>
      <c r="SVS231" s="48"/>
      <c r="SVT231" s="48"/>
      <c r="SVU231" s="48"/>
      <c r="SVV231" s="48"/>
      <c r="SVW231" s="48"/>
      <c r="SVX231" s="48"/>
      <c r="SVY231" s="48"/>
      <c r="SVZ231" s="48"/>
      <c r="SWA231" s="48"/>
      <c r="SWB231" s="48"/>
      <c r="SWC231" s="48"/>
      <c r="SWD231" s="48"/>
      <c r="SWE231" s="48"/>
      <c r="SWF231" s="48"/>
      <c r="SWG231" s="48"/>
      <c r="SWH231" s="48"/>
      <c r="SWI231" s="48"/>
      <c r="SWJ231" s="48"/>
      <c r="SWK231" s="48"/>
      <c r="SWL231" s="48"/>
      <c r="SWM231" s="48"/>
      <c r="SWN231" s="48"/>
      <c r="SWO231" s="48"/>
      <c r="SWP231" s="48"/>
      <c r="SWQ231" s="48"/>
      <c r="SWR231" s="48"/>
      <c r="SWS231" s="48"/>
      <c r="SWT231" s="48"/>
      <c r="SWU231" s="48"/>
      <c r="SWV231" s="48"/>
      <c r="SWW231" s="48"/>
      <c r="SWX231" s="48"/>
      <c r="SWY231" s="48"/>
      <c r="SWZ231" s="48"/>
      <c r="SXA231" s="48"/>
      <c r="SXB231" s="48"/>
      <c r="SXC231" s="48"/>
      <c r="SXD231" s="48"/>
      <c r="SXE231" s="48"/>
      <c r="SXF231" s="48"/>
      <c r="SXG231" s="48"/>
      <c r="SXH231" s="48"/>
      <c r="SXI231" s="48"/>
      <c r="SXJ231" s="48"/>
      <c r="SXK231" s="48"/>
      <c r="SXL231" s="48"/>
      <c r="SXM231" s="48"/>
      <c r="SXN231" s="48"/>
      <c r="SXO231" s="48"/>
      <c r="SXP231" s="48"/>
      <c r="SXQ231" s="48"/>
      <c r="SXR231" s="48"/>
      <c r="SXS231" s="48"/>
      <c r="SXT231" s="48"/>
      <c r="SXU231" s="48"/>
      <c r="SXV231" s="48"/>
      <c r="SXW231" s="48"/>
      <c r="SXX231" s="48"/>
      <c r="SXY231" s="48"/>
      <c r="SXZ231" s="48"/>
      <c r="SYA231" s="48"/>
      <c r="SYB231" s="48"/>
      <c r="SYC231" s="48"/>
      <c r="SYD231" s="48"/>
      <c r="SYE231" s="48"/>
      <c r="SYF231" s="48"/>
      <c r="SYG231" s="48"/>
      <c r="SYH231" s="48"/>
      <c r="SYI231" s="48"/>
      <c r="SYJ231" s="48"/>
      <c r="SYK231" s="48"/>
      <c r="SYL231" s="48"/>
      <c r="SYM231" s="48"/>
      <c r="SYN231" s="48"/>
      <c r="SYO231" s="48"/>
      <c r="SYP231" s="48"/>
      <c r="SYQ231" s="48"/>
      <c r="SYR231" s="48"/>
      <c r="SYS231" s="48"/>
      <c r="SYT231" s="48"/>
      <c r="SYU231" s="48"/>
      <c r="SYV231" s="48"/>
      <c r="SYW231" s="48"/>
      <c r="SYX231" s="48"/>
      <c r="SYY231" s="48"/>
      <c r="SYZ231" s="48"/>
      <c r="SZA231" s="48"/>
      <c r="SZB231" s="48"/>
      <c r="SZC231" s="48"/>
      <c r="SZD231" s="48"/>
      <c r="SZE231" s="48"/>
      <c r="SZF231" s="48"/>
      <c r="SZG231" s="48"/>
      <c r="SZH231" s="48"/>
      <c r="SZI231" s="48"/>
      <c r="SZJ231" s="48"/>
      <c r="SZK231" s="48"/>
      <c r="SZL231" s="48"/>
      <c r="SZM231" s="48"/>
      <c r="SZN231" s="48"/>
      <c r="SZO231" s="48"/>
      <c r="SZP231" s="48"/>
      <c r="SZQ231" s="48"/>
      <c r="SZR231" s="48"/>
      <c r="SZS231" s="48"/>
      <c r="SZT231" s="48"/>
      <c r="SZU231" s="48"/>
      <c r="SZV231" s="48"/>
      <c r="SZW231" s="48"/>
      <c r="SZX231" s="48"/>
      <c r="SZY231" s="48"/>
      <c r="SZZ231" s="48"/>
      <c r="TAA231" s="48"/>
      <c r="TAB231" s="48"/>
      <c r="TAC231" s="48"/>
      <c r="TAD231" s="48"/>
      <c r="TAE231" s="48"/>
      <c r="TAF231" s="48"/>
      <c r="TAG231" s="48"/>
      <c r="TAH231" s="48"/>
      <c r="TAI231" s="48"/>
      <c r="TAJ231" s="48"/>
      <c r="TAK231" s="48"/>
      <c r="TAL231" s="48"/>
      <c r="TAM231" s="48"/>
      <c r="TAN231" s="48"/>
      <c r="TAO231" s="48"/>
      <c r="TAP231" s="48"/>
      <c r="TAQ231" s="48"/>
      <c r="TAR231" s="48"/>
      <c r="TAS231" s="48"/>
      <c r="TAT231" s="48"/>
      <c r="TAU231" s="48"/>
      <c r="TAV231" s="48"/>
      <c r="TAW231" s="48"/>
      <c r="TAX231" s="48"/>
      <c r="TAY231" s="48"/>
      <c r="TAZ231" s="48"/>
      <c r="TBA231" s="48"/>
      <c r="TBB231" s="48"/>
      <c r="TBC231" s="48"/>
      <c r="TBD231" s="48"/>
      <c r="TBE231" s="48"/>
      <c r="TBF231" s="48"/>
      <c r="TBG231" s="48"/>
      <c r="TBH231" s="48"/>
      <c r="TBI231" s="48"/>
      <c r="TBJ231" s="48"/>
      <c r="TBK231" s="48"/>
      <c r="TBL231" s="48"/>
      <c r="TBM231" s="48"/>
      <c r="TBN231" s="48"/>
      <c r="TBO231" s="48"/>
      <c r="TBP231" s="48"/>
      <c r="TBQ231" s="48"/>
      <c r="TBR231" s="48"/>
      <c r="TBS231" s="48"/>
      <c r="TBT231" s="48"/>
      <c r="TBU231" s="48"/>
      <c r="TBV231" s="48"/>
      <c r="TBW231" s="48"/>
      <c r="TBX231" s="48"/>
      <c r="TBY231" s="48"/>
      <c r="TBZ231" s="48"/>
      <c r="TCA231" s="48"/>
      <c r="TCB231" s="48"/>
      <c r="TCC231" s="48"/>
      <c r="TCD231" s="48"/>
      <c r="TCE231" s="48"/>
      <c r="TCF231" s="48"/>
      <c r="TCG231" s="48"/>
      <c r="TCH231" s="48"/>
      <c r="TCI231" s="48"/>
      <c r="TCJ231" s="48"/>
      <c r="TCK231" s="48"/>
      <c r="TCL231" s="48"/>
      <c r="TCM231" s="48"/>
      <c r="TCN231" s="48"/>
      <c r="TCO231" s="48"/>
      <c r="TCP231" s="48"/>
      <c r="TCQ231" s="48"/>
      <c r="TCR231" s="48"/>
      <c r="TCS231" s="48"/>
      <c r="TCT231" s="48"/>
      <c r="TCU231" s="48"/>
      <c r="TCV231" s="48"/>
      <c r="TCW231" s="48"/>
      <c r="TCX231" s="48"/>
      <c r="TCY231" s="48"/>
      <c r="TCZ231" s="48"/>
      <c r="TDA231" s="48"/>
      <c r="TDB231" s="48"/>
      <c r="TDC231" s="48"/>
      <c r="TDD231" s="48"/>
      <c r="TDE231" s="48"/>
      <c r="TDF231" s="48"/>
      <c r="TDG231" s="48"/>
      <c r="TDH231" s="48"/>
      <c r="TDI231" s="48"/>
      <c r="TDJ231" s="48"/>
      <c r="TDK231" s="48"/>
      <c r="TDL231" s="48"/>
      <c r="TDM231" s="48"/>
      <c r="TDN231" s="48"/>
      <c r="TDO231" s="48"/>
      <c r="TDP231" s="48"/>
      <c r="TDQ231" s="48"/>
      <c r="TDR231" s="48"/>
      <c r="TDS231" s="48"/>
      <c r="TDT231" s="48"/>
      <c r="TDU231" s="48"/>
      <c r="TDV231" s="48"/>
      <c r="TDW231" s="48"/>
      <c r="TDX231" s="48"/>
      <c r="TDY231" s="48"/>
      <c r="TDZ231" s="48"/>
      <c r="TEA231" s="48"/>
      <c r="TEB231" s="48"/>
      <c r="TEC231" s="48"/>
      <c r="TED231" s="48"/>
      <c r="TEE231" s="48"/>
      <c r="TEF231" s="48"/>
      <c r="TEG231" s="48"/>
      <c r="TEH231" s="48"/>
      <c r="TEI231" s="48"/>
      <c r="TEJ231" s="48"/>
      <c r="TEK231" s="48"/>
      <c r="TEL231" s="48"/>
      <c r="TEM231" s="48"/>
      <c r="TEN231" s="48"/>
      <c r="TEO231" s="48"/>
      <c r="TEP231" s="48"/>
      <c r="TEQ231" s="48"/>
      <c r="TER231" s="48"/>
      <c r="TES231" s="48"/>
      <c r="TET231" s="48"/>
      <c r="TEU231" s="48"/>
      <c r="TEV231" s="48"/>
      <c r="TEW231" s="48"/>
      <c r="TEX231" s="48"/>
      <c r="TEY231" s="48"/>
      <c r="TEZ231" s="48"/>
      <c r="TFA231" s="48"/>
      <c r="TFB231" s="48"/>
      <c r="TFC231" s="48"/>
      <c r="TFD231" s="48"/>
      <c r="TFE231" s="48"/>
      <c r="TFF231" s="48"/>
      <c r="TFG231" s="48"/>
      <c r="TFH231" s="48"/>
      <c r="TFI231" s="48"/>
      <c r="TFJ231" s="48"/>
      <c r="TFK231" s="48"/>
      <c r="TFL231" s="48"/>
      <c r="TFM231" s="48"/>
      <c r="TFN231" s="48"/>
      <c r="TFO231" s="48"/>
      <c r="TFP231" s="48"/>
      <c r="TFQ231" s="48"/>
      <c r="TFR231" s="48"/>
      <c r="TFS231" s="48"/>
      <c r="TFT231" s="48"/>
      <c r="TFU231" s="48"/>
      <c r="TFV231" s="48"/>
      <c r="TFW231" s="48"/>
      <c r="TFX231" s="48"/>
      <c r="TFY231" s="48"/>
      <c r="TFZ231" s="48"/>
      <c r="TGA231" s="48"/>
      <c r="TGB231" s="48"/>
      <c r="TGC231" s="48"/>
      <c r="TGD231" s="48"/>
      <c r="TGE231" s="48"/>
      <c r="TGF231" s="48"/>
      <c r="TGG231" s="48"/>
      <c r="TGH231" s="48"/>
      <c r="TGI231" s="48"/>
      <c r="TGJ231" s="48"/>
      <c r="TGK231" s="48"/>
      <c r="TGL231" s="48"/>
      <c r="TGM231" s="48"/>
      <c r="TGN231" s="48"/>
      <c r="TGO231" s="48"/>
      <c r="TGP231" s="48"/>
      <c r="TGQ231" s="48"/>
      <c r="TGR231" s="48"/>
      <c r="TGS231" s="48"/>
      <c r="TGT231" s="48"/>
      <c r="TGU231" s="48"/>
      <c r="TGV231" s="48"/>
      <c r="TGW231" s="48"/>
      <c r="TGX231" s="48"/>
      <c r="TGY231" s="48"/>
      <c r="TGZ231" s="48"/>
      <c r="THA231" s="48"/>
      <c r="THB231" s="48"/>
      <c r="THC231" s="48"/>
      <c r="THD231" s="48"/>
      <c r="THE231" s="48"/>
      <c r="THF231" s="48"/>
      <c r="THG231" s="48"/>
      <c r="THH231" s="48"/>
      <c r="THI231" s="48"/>
      <c r="THJ231" s="48"/>
      <c r="THK231" s="48"/>
      <c r="THL231" s="48"/>
      <c r="THM231" s="48"/>
      <c r="THN231" s="48"/>
      <c r="THO231" s="48"/>
      <c r="THP231" s="48"/>
      <c r="THQ231" s="48"/>
      <c r="THR231" s="48"/>
      <c r="THS231" s="48"/>
      <c r="THT231" s="48"/>
      <c r="THU231" s="48"/>
      <c r="THV231" s="48"/>
      <c r="THW231" s="48"/>
      <c r="THX231" s="48"/>
      <c r="THY231" s="48"/>
      <c r="THZ231" s="48"/>
      <c r="TIA231" s="48"/>
      <c r="TIB231" s="48"/>
      <c r="TIC231" s="48"/>
      <c r="TID231" s="48"/>
      <c r="TIE231" s="48"/>
      <c r="TIF231" s="48"/>
      <c r="TIG231" s="48"/>
      <c r="TIH231" s="48"/>
      <c r="TII231" s="48"/>
      <c r="TIJ231" s="48"/>
      <c r="TIK231" s="48"/>
      <c r="TIL231" s="48"/>
      <c r="TIM231" s="48"/>
      <c r="TIN231" s="48"/>
      <c r="TIO231" s="48"/>
      <c r="TIP231" s="48"/>
      <c r="TIQ231" s="48"/>
      <c r="TIR231" s="48"/>
      <c r="TIS231" s="48"/>
      <c r="TIT231" s="48"/>
      <c r="TIU231" s="48"/>
      <c r="TIV231" s="48"/>
      <c r="TIW231" s="48"/>
      <c r="TIX231" s="48"/>
      <c r="TIY231" s="48"/>
      <c r="TIZ231" s="48"/>
      <c r="TJA231" s="48"/>
      <c r="TJB231" s="48"/>
      <c r="TJC231" s="48"/>
      <c r="TJD231" s="48"/>
      <c r="TJE231" s="48"/>
      <c r="TJF231" s="48"/>
      <c r="TJG231" s="48"/>
      <c r="TJH231" s="48"/>
      <c r="TJI231" s="48"/>
      <c r="TJJ231" s="48"/>
      <c r="TJK231" s="48"/>
      <c r="TJL231" s="48"/>
      <c r="TJM231" s="48"/>
      <c r="TJN231" s="48"/>
      <c r="TJO231" s="48"/>
      <c r="TJP231" s="48"/>
      <c r="TJQ231" s="48"/>
      <c r="TJR231" s="48"/>
      <c r="TJS231" s="48"/>
      <c r="TJT231" s="48"/>
      <c r="TJU231" s="48"/>
      <c r="TJV231" s="48"/>
      <c r="TJW231" s="48"/>
      <c r="TJX231" s="48"/>
      <c r="TJY231" s="48"/>
      <c r="TJZ231" s="48"/>
      <c r="TKA231" s="48"/>
      <c r="TKB231" s="48"/>
      <c r="TKC231" s="48"/>
      <c r="TKD231" s="48"/>
      <c r="TKE231" s="48"/>
      <c r="TKF231" s="48"/>
      <c r="TKG231" s="48"/>
      <c r="TKH231" s="48"/>
      <c r="TKI231" s="48"/>
      <c r="TKJ231" s="48"/>
      <c r="TKK231" s="48"/>
      <c r="TKL231" s="48"/>
      <c r="TKM231" s="48"/>
      <c r="TKN231" s="48"/>
      <c r="TKO231" s="48"/>
      <c r="TKP231" s="48"/>
      <c r="TKQ231" s="48"/>
      <c r="TKR231" s="48"/>
      <c r="TKS231" s="48"/>
      <c r="TKT231" s="48"/>
      <c r="TKU231" s="48"/>
      <c r="TKV231" s="48"/>
      <c r="TKW231" s="48"/>
      <c r="TKX231" s="48"/>
      <c r="TKY231" s="48"/>
      <c r="TKZ231" s="48"/>
      <c r="TLA231" s="48"/>
      <c r="TLB231" s="48"/>
      <c r="TLC231" s="48"/>
      <c r="TLD231" s="48"/>
      <c r="TLE231" s="48"/>
      <c r="TLF231" s="48"/>
      <c r="TLG231" s="48"/>
      <c r="TLH231" s="48"/>
      <c r="TLI231" s="48"/>
      <c r="TLJ231" s="48"/>
      <c r="TLK231" s="48"/>
      <c r="TLL231" s="48"/>
      <c r="TLM231" s="48"/>
      <c r="TLN231" s="48"/>
      <c r="TLO231" s="48"/>
      <c r="TLP231" s="48"/>
      <c r="TLQ231" s="48"/>
      <c r="TLR231" s="48"/>
      <c r="TLS231" s="48"/>
      <c r="TLT231" s="48"/>
      <c r="TLU231" s="48"/>
      <c r="TLV231" s="48"/>
      <c r="TLW231" s="48"/>
      <c r="TLX231" s="48"/>
      <c r="TLY231" s="48"/>
      <c r="TLZ231" s="48"/>
      <c r="TMA231" s="48"/>
      <c r="TMB231" s="48"/>
      <c r="TMC231" s="48"/>
      <c r="TMD231" s="48"/>
      <c r="TME231" s="48"/>
      <c r="TMF231" s="48"/>
      <c r="TMG231" s="48"/>
      <c r="TMH231" s="48"/>
      <c r="TMI231" s="48"/>
      <c r="TMJ231" s="48"/>
      <c r="TMK231" s="48"/>
      <c r="TML231" s="48"/>
      <c r="TMM231" s="48"/>
      <c r="TMN231" s="48"/>
      <c r="TMO231" s="48"/>
      <c r="TMP231" s="48"/>
      <c r="TMQ231" s="48"/>
      <c r="TMR231" s="48"/>
      <c r="TMS231" s="48"/>
      <c r="TMT231" s="48"/>
      <c r="TMU231" s="48"/>
      <c r="TMV231" s="48"/>
      <c r="TMW231" s="48"/>
      <c r="TMX231" s="48"/>
      <c r="TMY231" s="48"/>
      <c r="TMZ231" s="48"/>
      <c r="TNA231" s="48"/>
      <c r="TNB231" s="48"/>
      <c r="TNC231" s="48"/>
      <c r="TND231" s="48"/>
      <c r="TNE231" s="48"/>
      <c r="TNF231" s="48"/>
      <c r="TNG231" s="48"/>
      <c r="TNH231" s="48"/>
      <c r="TNI231" s="48"/>
      <c r="TNJ231" s="48"/>
      <c r="TNK231" s="48"/>
      <c r="TNL231" s="48"/>
      <c r="TNM231" s="48"/>
      <c r="TNN231" s="48"/>
      <c r="TNO231" s="48"/>
      <c r="TNP231" s="48"/>
      <c r="TNQ231" s="48"/>
      <c r="TNR231" s="48"/>
      <c r="TNS231" s="48"/>
      <c r="TNT231" s="48"/>
      <c r="TNU231" s="48"/>
      <c r="TNV231" s="48"/>
      <c r="TNW231" s="48"/>
      <c r="TNX231" s="48"/>
      <c r="TNY231" s="48"/>
      <c r="TNZ231" s="48"/>
      <c r="TOA231" s="48"/>
      <c r="TOB231" s="48"/>
      <c r="TOC231" s="48"/>
      <c r="TOD231" s="48"/>
      <c r="TOE231" s="48"/>
      <c r="TOF231" s="48"/>
      <c r="TOG231" s="48"/>
      <c r="TOH231" s="48"/>
      <c r="TOI231" s="48"/>
      <c r="TOJ231" s="48"/>
      <c r="TOK231" s="48"/>
      <c r="TOL231" s="48"/>
      <c r="TOM231" s="48"/>
      <c r="TON231" s="48"/>
      <c r="TOO231" s="48"/>
      <c r="TOP231" s="48"/>
      <c r="TOQ231" s="48"/>
      <c r="TOR231" s="48"/>
      <c r="TOS231" s="48"/>
      <c r="TOT231" s="48"/>
      <c r="TOU231" s="48"/>
      <c r="TOV231" s="48"/>
      <c r="TOW231" s="48"/>
      <c r="TOX231" s="48"/>
      <c r="TOY231" s="48"/>
      <c r="TOZ231" s="48"/>
      <c r="TPA231" s="48"/>
      <c r="TPB231" s="48"/>
      <c r="TPC231" s="48"/>
      <c r="TPD231" s="48"/>
      <c r="TPE231" s="48"/>
      <c r="TPF231" s="48"/>
      <c r="TPG231" s="48"/>
      <c r="TPH231" s="48"/>
      <c r="TPI231" s="48"/>
      <c r="TPJ231" s="48"/>
      <c r="TPK231" s="48"/>
      <c r="TPL231" s="48"/>
      <c r="TPM231" s="48"/>
      <c r="TPN231" s="48"/>
      <c r="TPO231" s="48"/>
      <c r="TPP231" s="48"/>
      <c r="TPQ231" s="48"/>
      <c r="TPR231" s="48"/>
      <c r="TPS231" s="48"/>
      <c r="TPT231" s="48"/>
      <c r="TPU231" s="48"/>
      <c r="TPV231" s="48"/>
      <c r="TPW231" s="48"/>
      <c r="TPX231" s="48"/>
      <c r="TPY231" s="48"/>
      <c r="TPZ231" s="48"/>
      <c r="TQA231" s="48"/>
      <c r="TQB231" s="48"/>
      <c r="TQC231" s="48"/>
      <c r="TQD231" s="48"/>
      <c r="TQE231" s="48"/>
      <c r="TQF231" s="48"/>
      <c r="TQG231" s="48"/>
      <c r="TQH231" s="48"/>
      <c r="TQI231" s="48"/>
      <c r="TQJ231" s="48"/>
      <c r="TQK231" s="48"/>
      <c r="TQL231" s="48"/>
      <c r="TQM231" s="48"/>
      <c r="TQN231" s="48"/>
      <c r="TQO231" s="48"/>
      <c r="TQP231" s="48"/>
      <c r="TQQ231" s="48"/>
      <c r="TQR231" s="48"/>
      <c r="TQS231" s="48"/>
      <c r="TQT231" s="48"/>
      <c r="TQU231" s="48"/>
      <c r="TQV231" s="48"/>
      <c r="TQW231" s="48"/>
      <c r="TQX231" s="48"/>
      <c r="TQY231" s="48"/>
      <c r="TQZ231" s="48"/>
      <c r="TRA231" s="48"/>
      <c r="TRB231" s="48"/>
      <c r="TRC231" s="48"/>
      <c r="TRD231" s="48"/>
      <c r="TRE231" s="48"/>
      <c r="TRF231" s="48"/>
      <c r="TRG231" s="48"/>
      <c r="TRH231" s="48"/>
      <c r="TRI231" s="48"/>
      <c r="TRJ231" s="48"/>
      <c r="TRK231" s="48"/>
      <c r="TRL231" s="48"/>
      <c r="TRM231" s="48"/>
      <c r="TRN231" s="48"/>
      <c r="TRO231" s="48"/>
      <c r="TRP231" s="48"/>
      <c r="TRQ231" s="48"/>
      <c r="TRR231" s="48"/>
      <c r="TRS231" s="48"/>
      <c r="TRT231" s="48"/>
      <c r="TRU231" s="48"/>
      <c r="TRV231" s="48"/>
      <c r="TRW231" s="48"/>
      <c r="TRX231" s="48"/>
      <c r="TRY231" s="48"/>
      <c r="TRZ231" s="48"/>
      <c r="TSA231" s="48"/>
      <c r="TSB231" s="48"/>
      <c r="TSC231" s="48"/>
      <c r="TSD231" s="48"/>
      <c r="TSE231" s="48"/>
      <c r="TSF231" s="48"/>
      <c r="TSG231" s="48"/>
      <c r="TSH231" s="48"/>
      <c r="TSI231" s="48"/>
      <c r="TSJ231" s="48"/>
      <c r="TSK231" s="48"/>
      <c r="TSL231" s="48"/>
      <c r="TSM231" s="48"/>
      <c r="TSN231" s="48"/>
      <c r="TSO231" s="48"/>
      <c r="TSP231" s="48"/>
      <c r="TSQ231" s="48"/>
      <c r="TSR231" s="48"/>
      <c r="TSS231" s="48"/>
      <c r="TST231" s="48"/>
      <c r="TSU231" s="48"/>
      <c r="TSV231" s="48"/>
      <c r="TSW231" s="48"/>
      <c r="TSX231" s="48"/>
      <c r="TSY231" s="48"/>
      <c r="TSZ231" s="48"/>
      <c r="TTA231" s="48"/>
      <c r="TTB231" s="48"/>
      <c r="TTC231" s="48"/>
      <c r="TTD231" s="48"/>
      <c r="TTE231" s="48"/>
      <c r="TTF231" s="48"/>
      <c r="TTG231" s="48"/>
      <c r="TTH231" s="48"/>
      <c r="TTI231" s="48"/>
      <c r="TTJ231" s="48"/>
      <c r="TTK231" s="48"/>
      <c r="TTL231" s="48"/>
      <c r="TTM231" s="48"/>
      <c r="TTN231" s="48"/>
      <c r="TTO231" s="48"/>
      <c r="TTP231" s="48"/>
      <c r="TTQ231" s="48"/>
      <c r="TTR231" s="48"/>
      <c r="TTS231" s="48"/>
      <c r="TTT231" s="48"/>
      <c r="TTU231" s="48"/>
      <c r="TTV231" s="48"/>
      <c r="TTW231" s="48"/>
      <c r="TTX231" s="48"/>
      <c r="TTY231" s="48"/>
      <c r="TTZ231" s="48"/>
      <c r="TUA231" s="48"/>
      <c r="TUB231" s="48"/>
      <c r="TUC231" s="48"/>
      <c r="TUD231" s="48"/>
      <c r="TUE231" s="48"/>
      <c r="TUF231" s="48"/>
      <c r="TUG231" s="48"/>
      <c r="TUH231" s="48"/>
      <c r="TUI231" s="48"/>
      <c r="TUJ231" s="48"/>
      <c r="TUK231" s="48"/>
      <c r="TUL231" s="48"/>
      <c r="TUM231" s="48"/>
      <c r="TUN231" s="48"/>
      <c r="TUO231" s="48"/>
      <c r="TUP231" s="48"/>
      <c r="TUQ231" s="48"/>
      <c r="TUR231" s="48"/>
      <c r="TUS231" s="48"/>
      <c r="TUT231" s="48"/>
      <c r="TUU231" s="48"/>
      <c r="TUV231" s="48"/>
      <c r="TUW231" s="48"/>
      <c r="TUX231" s="48"/>
      <c r="TUY231" s="48"/>
      <c r="TUZ231" s="48"/>
      <c r="TVA231" s="48"/>
      <c r="TVB231" s="48"/>
      <c r="TVC231" s="48"/>
      <c r="TVD231" s="48"/>
      <c r="TVE231" s="48"/>
      <c r="TVF231" s="48"/>
      <c r="TVG231" s="48"/>
      <c r="TVH231" s="48"/>
      <c r="TVI231" s="48"/>
      <c r="TVJ231" s="48"/>
      <c r="TVK231" s="48"/>
      <c r="TVL231" s="48"/>
      <c r="TVM231" s="48"/>
      <c r="TVN231" s="48"/>
      <c r="TVO231" s="48"/>
      <c r="TVP231" s="48"/>
      <c r="TVQ231" s="48"/>
      <c r="TVR231" s="48"/>
      <c r="TVS231" s="48"/>
      <c r="TVT231" s="48"/>
      <c r="TVU231" s="48"/>
      <c r="TVV231" s="48"/>
      <c r="TVW231" s="48"/>
      <c r="TVX231" s="48"/>
      <c r="TVY231" s="48"/>
      <c r="TVZ231" s="48"/>
      <c r="TWA231" s="48"/>
      <c r="TWB231" s="48"/>
      <c r="TWC231" s="48"/>
      <c r="TWD231" s="48"/>
      <c r="TWE231" s="48"/>
      <c r="TWF231" s="48"/>
      <c r="TWG231" s="48"/>
      <c r="TWH231" s="48"/>
      <c r="TWI231" s="48"/>
      <c r="TWJ231" s="48"/>
      <c r="TWK231" s="48"/>
      <c r="TWL231" s="48"/>
      <c r="TWM231" s="48"/>
      <c r="TWN231" s="48"/>
      <c r="TWO231" s="48"/>
      <c r="TWP231" s="48"/>
      <c r="TWQ231" s="48"/>
      <c r="TWR231" s="48"/>
      <c r="TWS231" s="48"/>
      <c r="TWT231" s="48"/>
      <c r="TWU231" s="48"/>
      <c r="TWV231" s="48"/>
      <c r="TWW231" s="48"/>
      <c r="TWX231" s="48"/>
      <c r="TWY231" s="48"/>
      <c r="TWZ231" s="48"/>
      <c r="TXA231" s="48"/>
      <c r="TXB231" s="48"/>
      <c r="TXC231" s="48"/>
      <c r="TXD231" s="48"/>
      <c r="TXE231" s="48"/>
      <c r="TXF231" s="48"/>
      <c r="TXG231" s="48"/>
      <c r="TXH231" s="48"/>
      <c r="TXI231" s="48"/>
      <c r="TXJ231" s="48"/>
      <c r="TXK231" s="48"/>
      <c r="TXL231" s="48"/>
      <c r="TXM231" s="48"/>
      <c r="TXN231" s="48"/>
      <c r="TXO231" s="48"/>
      <c r="TXP231" s="48"/>
      <c r="TXQ231" s="48"/>
      <c r="TXR231" s="48"/>
      <c r="TXS231" s="48"/>
      <c r="TXT231" s="48"/>
      <c r="TXU231" s="48"/>
      <c r="TXV231" s="48"/>
      <c r="TXW231" s="48"/>
      <c r="TXX231" s="48"/>
      <c r="TXY231" s="48"/>
      <c r="TXZ231" s="48"/>
      <c r="TYA231" s="48"/>
      <c r="TYB231" s="48"/>
      <c r="TYC231" s="48"/>
      <c r="TYD231" s="48"/>
      <c r="TYE231" s="48"/>
      <c r="TYF231" s="48"/>
      <c r="TYG231" s="48"/>
      <c r="TYH231" s="48"/>
      <c r="TYI231" s="48"/>
      <c r="TYJ231" s="48"/>
      <c r="TYK231" s="48"/>
      <c r="TYL231" s="48"/>
      <c r="TYM231" s="48"/>
      <c r="TYN231" s="48"/>
      <c r="TYO231" s="48"/>
      <c r="TYP231" s="48"/>
      <c r="TYQ231" s="48"/>
      <c r="TYR231" s="48"/>
      <c r="TYS231" s="48"/>
      <c r="TYT231" s="48"/>
      <c r="TYU231" s="48"/>
      <c r="TYV231" s="48"/>
      <c r="TYW231" s="48"/>
      <c r="TYX231" s="48"/>
      <c r="TYY231" s="48"/>
      <c r="TYZ231" s="48"/>
      <c r="TZA231" s="48"/>
      <c r="TZB231" s="48"/>
      <c r="TZC231" s="48"/>
      <c r="TZD231" s="48"/>
      <c r="TZE231" s="48"/>
      <c r="TZF231" s="48"/>
      <c r="TZG231" s="48"/>
      <c r="TZH231" s="48"/>
      <c r="TZI231" s="48"/>
      <c r="TZJ231" s="48"/>
      <c r="TZK231" s="48"/>
      <c r="TZL231" s="48"/>
      <c r="TZM231" s="48"/>
      <c r="TZN231" s="48"/>
      <c r="TZO231" s="48"/>
      <c r="TZP231" s="48"/>
      <c r="TZQ231" s="48"/>
      <c r="TZR231" s="48"/>
      <c r="TZS231" s="48"/>
      <c r="TZT231" s="48"/>
      <c r="TZU231" s="48"/>
      <c r="TZV231" s="48"/>
      <c r="TZW231" s="48"/>
      <c r="TZX231" s="48"/>
      <c r="TZY231" s="48"/>
      <c r="TZZ231" s="48"/>
      <c r="UAA231" s="48"/>
      <c r="UAB231" s="48"/>
      <c r="UAC231" s="48"/>
      <c r="UAD231" s="48"/>
      <c r="UAE231" s="48"/>
      <c r="UAF231" s="48"/>
      <c r="UAG231" s="48"/>
      <c r="UAH231" s="48"/>
      <c r="UAI231" s="48"/>
      <c r="UAJ231" s="48"/>
      <c r="UAK231" s="48"/>
      <c r="UAL231" s="48"/>
      <c r="UAM231" s="48"/>
      <c r="UAN231" s="48"/>
      <c r="UAO231" s="48"/>
      <c r="UAP231" s="48"/>
      <c r="UAQ231" s="48"/>
      <c r="UAR231" s="48"/>
      <c r="UAS231" s="48"/>
      <c r="UAT231" s="48"/>
      <c r="UAU231" s="48"/>
      <c r="UAV231" s="48"/>
      <c r="UAW231" s="48"/>
      <c r="UAX231" s="48"/>
      <c r="UAY231" s="48"/>
      <c r="UAZ231" s="48"/>
      <c r="UBA231" s="48"/>
      <c r="UBB231" s="48"/>
      <c r="UBC231" s="48"/>
      <c r="UBD231" s="48"/>
      <c r="UBE231" s="48"/>
      <c r="UBF231" s="48"/>
      <c r="UBG231" s="48"/>
      <c r="UBH231" s="48"/>
      <c r="UBI231" s="48"/>
      <c r="UBJ231" s="48"/>
      <c r="UBK231" s="48"/>
      <c r="UBL231" s="48"/>
      <c r="UBM231" s="48"/>
      <c r="UBN231" s="48"/>
      <c r="UBO231" s="48"/>
      <c r="UBP231" s="48"/>
      <c r="UBQ231" s="48"/>
      <c r="UBR231" s="48"/>
      <c r="UBS231" s="48"/>
      <c r="UBT231" s="48"/>
      <c r="UBU231" s="48"/>
      <c r="UBV231" s="48"/>
      <c r="UBW231" s="48"/>
      <c r="UBX231" s="48"/>
      <c r="UBY231" s="48"/>
      <c r="UBZ231" s="48"/>
      <c r="UCA231" s="48"/>
      <c r="UCB231" s="48"/>
      <c r="UCC231" s="48"/>
      <c r="UCD231" s="48"/>
      <c r="UCE231" s="48"/>
      <c r="UCF231" s="48"/>
      <c r="UCG231" s="48"/>
      <c r="UCH231" s="48"/>
      <c r="UCI231" s="48"/>
      <c r="UCJ231" s="48"/>
      <c r="UCK231" s="48"/>
      <c r="UCL231" s="48"/>
      <c r="UCM231" s="48"/>
      <c r="UCN231" s="48"/>
      <c r="UCO231" s="48"/>
      <c r="UCP231" s="48"/>
      <c r="UCQ231" s="48"/>
      <c r="UCR231" s="48"/>
      <c r="UCS231" s="48"/>
      <c r="UCT231" s="48"/>
      <c r="UCU231" s="48"/>
      <c r="UCV231" s="48"/>
      <c r="UCW231" s="48"/>
      <c r="UCX231" s="48"/>
      <c r="UCY231" s="48"/>
      <c r="UCZ231" s="48"/>
      <c r="UDA231" s="48"/>
      <c r="UDB231" s="48"/>
      <c r="UDC231" s="48"/>
      <c r="UDD231" s="48"/>
      <c r="UDE231" s="48"/>
      <c r="UDF231" s="48"/>
      <c r="UDG231" s="48"/>
      <c r="UDH231" s="48"/>
      <c r="UDI231" s="48"/>
      <c r="UDJ231" s="48"/>
      <c r="UDK231" s="48"/>
      <c r="UDL231" s="48"/>
      <c r="UDM231" s="48"/>
      <c r="UDN231" s="48"/>
      <c r="UDO231" s="48"/>
      <c r="UDP231" s="48"/>
      <c r="UDQ231" s="48"/>
      <c r="UDR231" s="48"/>
      <c r="UDS231" s="48"/>
      <c r="UDT231" s="48"/>
      <c r="UDU231" s="48"/>
      <c r="UDV231" s="48"/>
      <c r="UDW231" s="48"/>
      <c r="UDX231" s="48"/>
      <c r="UDY231" s="48"/>
      <c r="UDZ231" s="48"/>
      <c r="UEA231" s="48"/>
      <c r="UEB231" s="48"/>
      <c r="UEC231" s="48"/>
      <c r="UED231" s="48"/>
      <c r="UEE231" s="48"/>
      <c r="UEF231" s="48"/>
      <c r="UEG231" s="48"/>
      <c r="UEH231" s="48"/>
      <c r="UEI231" s="48"/>
      <c r="UEJ231" s="48"/>
      <c r="UEK231" s="48"/>
      <c r="UEL231" s="48"/>
      <c r="UEM231" s="48"/>
      <c r="UEN231" s="48"/>
      <c r="UEO231" s="48"/>
      <c r="UEP231" s="48"/>
      <c r="UEQ231" s="48"/>
      <c r="UER231" s="48"/>
      <c r="UES231" s="48"/>
      <c r="UET231" s="48"/>
      <c r="UEU231" s="48"/>
      <c r="UEV231" s="48"/>
      <c r="UEW231" s="48"/>
      <c r="UEX231" s="48"/>
      <c r="UEY231" s="48"/>
      <c r="UEZ231" s="48"/>
      <c r="UFA231" s="48"/>
      <c r="UFB231" s="48"/>
      <c r="UFC231" s="48"/>
      <c r="UFD231" s="48"/>
      <c r="UFE231" s="48"/>
      <c r="UFF231" s="48"/>
      <c r="UFG231" s="48"/>
      <c r="UFH231" s="48"/>
      <c r="UFI231" s="48"/>
      <c r="UFJ231" s="48"/>
      <c r="UFK231" s="48"/>
      <c r="UFL231" s="48"/>
      <c r="UFM231" s="48"/>
      <c r="UFN231" s="48"/>
      <c r="UFO231" s="48"/>
      <c r="UFP231" s="48"/>
      <c r="UFQ231" s="48"/>
      <c r="UFR231" s="48"/>
      <c r="UFS231" s="48"/>
      <c r="UFT231" s="48"/>
      <c r="UFU231" s="48"/>
      <c r="UFV231" s="48"/>
      <c r="UFW231" s="48"/>
      <c r="UFX231" s="48"/>
      <c r="UFY231" s="48"/>
      <c r="UFZ231" s="48"/>
      <c r="UGA231" s="48"/>
      <c r="UGB231" s="48"/>
      <c r="UGC231" s="48"/>
      <c r="UGD231" s="48"/>
      <c r="UGE231" s="48"/>
      <c r="UGF231" s="48"/>
      <c r="UGG231" s="48"/>
      <c r="UGH231" s="48"/>
      <c r="UGI231" s="48"/>
      <c r="UGJ231" s="48"/>
      <c r="UGK231" s="48"/>
      <c r="UGL231" s="48"/>
      <c r="UGM231" s="48"/>
      <c r="UGN231" s="48"/>
      <c r="UGO231" s="48"/>
      <c r="UGP231" s="48"/>
      <c r="UGQ231" s="48"/>
      <c r="UGR231" s="48"/>
      <c r="UGS231" s="48"/>
      <c r="UGT231" s="48"/>
      <c r="UGU231" s="48"/>
      <c r="UGV231" s="48"/>
      <c r="UGW231" s="48"/>
      <c r="UGX231" s="48"/>
      <c r="UGY231" s="48"/>
      <c r="UGZ231" s="48"/>
      <c r="UHA231" s="48"/>
      <c r="UHB231" s="48"/>
      <c r="UHC231" s="48"/>
      <c r="UHD231" s="48"/>
      <c r="UHE231" s="48"/>
      <c r="UHF231" s="48"/>
      <c r="UHG231" s="48"/>
      <c r="UHH231" s="48"/>
      <c r="UHI231" s="48"/>
      <c r="UHJ231" s="48"/>
      <c r="UHK231" s="48"/>
      <c r="UHL231" s="48"/>
      <c r="UHM231" s="48"/>
      <c r="UHN231" s="48"/>
      <c r="UHO231" s="48"/>
      <c r="UHP231" s="48"/>
      <c r="UHQ231" s="48"/>
      <c r="UHR231" s="48"/>
      <c r="UHS231" s="48"/>
      <c r="UHT231" s="48"/>
      <c r="UHU231" s="48"/>
      <c r="UHV231" s="48"/>
      <c r="UHW231" s="48"/>
      <c r="UHX231" s="48"/>
      <c r="UHY231" s="48"/>
      <c r="UHZ231" s="48"/>
      <c r="UIA231" s="48"/>
      <c r="UIB231" s="48"/>
      <c r="UIC231" s="48"/>
      <c r="UID231" s="48"/>
      <c r="UIE231" s="48"/>
      <c r="UIF231" s="48"/>
      <c r="UIG231" s="48"/>
      <c r="UIH231" s="48"/>
      <c r="UII231" s="48"/>
      <c r="UIJ231" s="48"/>
      <c r="UIK231" s="48"/>
      <c r="UIL231" s="48"/>
      <c r="UIM231" s="48"/>
      <c r="UIN231" s="48"/>
      <c r="UIO231" s="48"/>
      <c r="UIP231" s="48"/>
      <c r="UIQ231" s="48"/>
      <c r="UIR231" s="48"/>
      <c r="UIS231" s="48"/>
      <c r="UIT231" s="48"/>
      <c r="UIU231" s="48"/>
      <c r="UIV231" s="48"/>
      <c r="UIW231" s="48"/>
      <c r="UIX231" s="48"/>
      <c r="UIY231" s="48"/>
      <c r="UIZ231" s="48"/>
      <c r="UJA231" s="48"/>
      <c r="UJB231" s="48"/>
      <c r="UJC231" s="48"/>
      <c r="UJD231" s="48"/>
      <c r="UJE231" s="48"/>
      <c r="UJF231" s="48"/>
      <c r="UJG231" s="48"/>
      <c r="UJH231" s="48"/>
      <c r="UJI231" s="48"/>
      <c r="UJJ231" s="48"/>
      <c r="UJK231" s="48"/>
      <c r="UJL231" s="48"/>
      <c r="UJM231" s="48"/>
      <c r="UJN231" s="48"/>
      <c r="UJO231" s="48"/>
      <c r="UJP231" s="48"/>
      <c r="UJQ231" s="48"/>
      <c r="UJR231" s="48"/>
      <c r="UJS231" s="48"/>
      <c r="UJT231" s="48"/>
      <c r="UJU231" s="48"/>
      <c r="UJV231" s="48"/>
      <c r="UJW231" s="48"/>
      <c r="UJX231" s="48"/>
      <c r="UJY231" s="48"/>
      <c r="UJZ231" s="48"/>
      <c r="UKA231" s="48"/>
      <c r="UKB231" s="48"/>
      <c r="UKC231" s="48"/>
      <c r="UKD231" s="48"/>
      <c r="UKE231" s="48"/>
      <c r="UKF231" s="48"/>
      <c r="UKG231" s="48"/>
      <c r="UKH231" s="48"/>
      <c r="UKI231" s="48"/>
      <c r="UKJ231" s="48"/>
      <c r="UKK231" s="48"/>
      <c r="UKL231" s="48"/>
      <c r="UKM231" s="48"/>
      <c r="UKN231" s="48"/>
      <c r="UKO231" s="48"/>
      <c r="UKP231" s="48"/>
      <c r="UKQ231" s="48"/>
      <c r="UKR231" s="48"/>
      <c r="UKS231" s="48"/>
      <c r="UKT231" s="48"/>
      <c r="UKU231" s="48"/>
      <c r="UKV231" s="48"/>
      <c r="UKW231" s="48"/>
      <c r="UKX231" s="48"/>
      <c r="UKY231" s="48"/>
      <c r="UKZ231" s="48"/>
      <c r="ULA231" s="48"/>
      <c r="ULB231" s="48"/>
      <c r="ULC231" s="48"/>
      <c r="ULD231" s="48"/>
      <c r="ULE231" s="48"/>
      <c r="ULF231" s="48"/>
      <c r="ULG231" s="48"/>
      <c r="ULH231" s="48"/>
      <c r="ULI231" s="48"/>
      <c r="ULJ231" s="48"/>
      <c r="ULK231" s="48"/>
      <c r="ULL231" s="48"/>
      <c r="ULM231" s="48"/>
      <c r="ULN231" s="48"/>
      <c r="ULO231" s="48"/>
      <c r="ULP231" s="48"/>
      <c r="ULQ231" s="48"/>
      <c r="ULR231" s="48"/>
      <c r="ULS231" s="48"/>
      <c r="ULT231" s="48"/>
      <c r="ULU231" s="48"/>
      <c r="ULV231" s="48"/>
      <c r="ULW231" s="48"/>
      <c r="ULX231" s="48"/>
      <c r="ULY231" s="48"/>
      <c r="ULZ231" s="48"/>
      <c r="UMA231" s="48"/>
      <c r="UMB231" s="48"/>
      <c r="UMC231" s="48"/>
      <c r="UMD231" s="48"/>
      <c r="UME231" s="48"/>
      <c r="UMF231" s="48"/>
      <c r="UMG231" s="48"/>
      <c r="UMH231" s="48"/>
      <c r="UMI231" s="48"/>
      <c r="UMJ231" s="48"/>
      <c r="UMK231" s="48"/>
      <c r="UML231" s="48"/>
      <c r="UMM231" s="48"/>
      <c r="UMN231" s="48"/>
      <c r="UMO231" s="48"/>
      <c r="UMP231" s="48"/>
      <c r="UMQ231" s="48"/>
      <c r="UMR231" s="48"/>
      <c r="UMS231" s="48"/>
      <c r="UMT231" s="48"/>
      <c r="UMU231" s="48"/>
      <c r="UMV231" s="48"/>
      <c r="UMW231" s="48"/>
      <c r="UMX231" s="48"/>
      <c r="UMY231" s="48"/>
      <c r="UMZ231" s="48"/>
      <c r="UNA231" s="48"/>
      <c r="UNB231" s="48"/>
      <c r="UNC231" s="48"/>
      <c r="UND231" s="48"/>
      <c r="UNE231" s="48"/>
      <c r="UNF231" s="48"/>
      <c r="UNG231" s="48"/>
      <c r="UNH231" s="48"/>
      <c r="UNI231" s="48"/>
      <c r="UNJ231" s="48"/>
      <c r="UNK231" s="48"/>
      <c r="UNL231" s="48"/>
      <c r="UNM231" s="48"/>
      <c r="UNN231" s="48"/>
      <c r="UNO231" s="48"/>
      <c r="UNP231" s="48"/>
      <c r="UNQ231" s="48"/>
      <c r="UNR231" s="48"/>
      <c r="UNS231" s="48"/>
      <c r="UNT231" s="48"/>
      <c r="UNU231" s="48"/>
      <c r="UNV231" s="48"/>
      <c r="UNW231" s="48"/>
      <c r="UNX231" s="48"/>
      <c r="UNY231" s="48"/>
      <c r="UNZ231" s="48"/>
      <c r="UOA231" s="48"/>
      <c r="UOB231" s="48"/>
      <c r="UOC231" s="48"/>
      <c r="UOD231" s="48"/>
      <c r="UOE231" s="48"/>
      <c r="UOF231" s="48"/>
      <c r="UOG231" s="48"/>
      <c r="UOH231" s="48"/>
      <c r="UOI231" s="48"/>
      <c r="UOJ231" s="48"/>
      <c r="UOK231" s="48"/>
      <c r="UOL231" s="48"/>
      <c r="UOM231" s="48"/>
      <c r="UON231" s="48"/>
      <c r="UOO231" s="48"/>
      <c r="UOP231" s="48"/>
      <c r="UOQ231" s="48"/>
      <c r="UOR231" s="48"/>
      <c r="UOS231" s="48"/>
      <c r="UOT231" s="48"/>
      <c r="UOU231" s="48"/>
      <c r="UOV231" s="48"/>
      <c r="UOW231" s="48"/>
      <c r="UOX231" s="48"/>
      <c r="UOY231" s="48"/>
      <c r="UOZ231" s="48"/>
      <c r="UPA231" s="48"/>
      <c r="UPB231" s="48"/>
      <c r="UPC231" s="48"/>
      <c r="UPD231" s="48"/>
      <c r="UPE231" s="48"/>
      <c r="UPF231" s="48"/>
      <c r="UPG231" s="48"/>
      <c r="UPH231" s="48"/>
      <c r="UPI231" s="48"/>
      <c r="UPJ231" s="48"/>
      <c r="UPK231" s="48"/>
      <c r="UPL231" s="48"/>
      <c r="UPM231" s="48"/>
      <c r="UPN231" s="48"/>
      <c r="UPO231" s="48"/>
      <c r="UPP231" s="48"/>
      <c r="UPQ231" s="48"/>
      <c r="UPR231" s="48"/>
      <c r="UPS231" s="48"/>
      <c r="UPT231" s="48"/>
      <c r="UPU231" s="48"/>
      <c r="UPV231" s="48"/>
      <c r="UPW231" s="48"/>
      <c r="UPX231" s="48"/>
      <c r="UPY231" s="48"/>
      <c r="UPZ231" s="48"/>
      <c r="UQA231" s="48"/>
      <c r="UQB231" s="48"/>
      <c r="UQC231" s="48"/>
      <c r="UQD231" s="48"/>
      <c r="UQE231" s="48"/>
      <c r="UQF231" s="48"/>
      <c r="UQG231" s="48"/>
      <c r="UQH231" s="48"/>
      <c r="UQI231" s="48"/>
      <c r="UQJ231" s="48"/>
      <c r="UQK231" s="48"/>
      <c r="UQL231" s="48"/>
      <c r="UQM231" s="48"/>
      <c r="UQN231" s="48"/>
      <c r="UQO231" s="48"/>
      <c r="UQP231" s="48"/>
      <c r="UQQ231" s="48"/>
      <c r="UQR231" s="48"/>
      <c r="UQS231" s="48"/>
      <c r="UQT231" s="48"/>
      <c r="UQU231" s="48"/>
      <c r="UQV231" s="48"/>
      <c r="UQW231" s="48"/>
      <c r="UQX231" s="48"/>
      <c r="UQY231" s="48"/>
      <c r="UQZ231" s="48"/>
      <c r="URA231" s="48"/>
      <c r="URB231" s="48"/>
      <c r="URC231" s="48"/>
      <c r="URD231" s="48"/>
      <c r="URE231" s="48"/>
      <c r="URF231" s="48"/>
      <c r="URG231" s="48"/>
      <c r="URH231" s="48"/>
      <c r="URI231" s="48"/>
      <c r="URJ231" s="48"/>
      <c r="URK231" s="48"/>
      <c r="URL231" s="48"/>
      <c r="URM231" s="48"/>
      <c r="URN231" s="48"/>
      <c r="URO231" s="48"/>
      <c r="URP231" s="48"/>
      <c r="URQ231" s="48"/>
      <c r="URR231" s="48"/>
      <c r="URS231" s="48"/>
      <c r="URT231" s="48"/>
      <c r="URU231" s="48"/>
      <c r="URV231" s="48"/>
      <c r="URW231" s="48"/>
      <c r="URX231" s="48"/>
      <c r="URY231" s="48"/>
      <c r="URZ231" s="48"/>
      <c r="USA231" s="48"/>
      <c r="USB231" s="48"/>
      <c r="USC231" s="48"/>
      <c r="USD231" s="48"/>
      <c r="USE231" s="48"/>
      <c r="USF231" s="48"/>
      <c r="USG231" s="48"/>
      <c r="USH231" s="48"/>
      <c r="USI231" s="48"/>
      <c r="USJ231" s="48"/>
      <c r="USK231" s="48"/>
      <c r="USL231" s="48"/>
      <c r="USM231" s="48"/>
      <c r="USN231" s="48"/>
      <c r="USO231" s="48"/>
      <c r="USP231" s="48"/>
      <c r="USQ231" s="48"/>
      <c r="USR231" s="48"/>
      <c r="USS231" s="48"/>
      <c r="UST231" s="48"/>
      <c r="USU231" s="48"/>
      <c r="USV231" s="48"/>
      <c r="USW231" s="48"/>
      <c r="USX231" s="48"/>
      <c r="USY231" s="48"/>
      <c r="USZ231" s="48"/>
      <c r="UTA231" s="48"/>
      <c r="UTB231" s="48"/>
      <c r="UTC231" s="48"/>
      <c r="UTD231" s="48"/>
      <c r="UTE231" s="48"/>
      <c r="UTF231" s="48"/>
      <c r="UTG231" s="48"/>
      <c r="UTH231" s="48"/>
      <c r="UTI231" s="48"/>
      <c r="UTJ231" s="48"/>
      <c r="UTK231" s="48"/>
      <c r="UTL231" s="48"/>
      <c r="UTM231" s="48"/>
      <c r="UTN231" s="48"/>
      <c r="UTO231" s="48"/>
      <c r="UTP231" s="48"/>
      <c r="UTQ231" s="48"/>
      <c r="UTR231" s="48"/>
      <c r="UTS231" s="48"/>
      <c r="UTT231" s="48"/>
      <c r="UTU231" s="48"/>
      <c r="UTV231" s="48"/>
      <c r="UTW231" s="48"/>
      <c r="UTX231" s="48"/>
      <c r="UTY231" s="48"/>
      <c r="UTZ231" s="48"/>
      <c r="UUA231" s="48"/>
      <c r="UUB231" s="48"/>
      <c r="UUC231" s="48"/>
      <c r="UUD231" s="48"/>
      <c r="UUE231" s="48"/>
      <c r="UUF231" s="48"/>
      <c r="UUG231" s="48"/>
      <c r="UUH231" s="48"/>
      <c r="UUI231" s="48"/>
      <c r="UUJ231" s="48"/>
      <c r="UUK231" s="48"/>
      <c r="UUL231" s="48"/>
      <c r="UUM231" s="48"/>
      <c r="UUN231" s="48"/>
      <c r="UUO231" s="48"/>
      <c r="UUP231" s="48"/>
      <c r="UUQ231" s="48"/>
      <c r="UUR231" s="48"/>
      <c r="UUS231" s="48"/>
      <c r="UUT231" s="48"/>
      <c r="UUU231" s="48"/>
      <c r="UUV231" s="48"/>
      <c r="UUW231" s="48"/>
      <c r="UUX231" s="48"/>
      <c r="UUY231" s="48"/>
      <c r="UUZ231" s="48"/>
      <c r="UVA231" s="48"/>
      <c r="UVB231" s="48"/>
      <c r="UVC231" s="48"/>
      <c r="UVD231" s="48"/>
      <c r="UVE231" s="48"/>
      <c r="UVF231" s="48"/>
      <c r="UVG231" s="48"/>
      <c r="UVH231" s="48"/>
      <c r="UVI231" s="48"/>
      <c r="UVJ231" s="48"/>
      <c r="UVK231" s="48"/>
      <c r="UVL231" s="48"/>
      <c r="UVM231" s="48"/>
      <c r="UVN231" s="48"/>
      <c r="UVO231" s="48"/>
      <c r="UVP231" s="48"/>
      <c r="UVQ231" s="48"/>
      <c r="UVR231" s="48"/>
      <c r="UVS231" s="48"/>
      <c r="UVT231" s="48"/>
      <c r="UVU231" s="48"/>
      <c r="UVV231" s="48"/>
      <c r="UVW231" s="48"/>
      <c r="UVX231" s="48"/>
      <c r="UVY231" s="48"/>
      <c r="UVZ231" s="48"/>
      <c r="UWA231" s="48"/>
      <c r="UWB231" s="48"/>
      <c r="UWC231" s="48"/>
      <c r="UWD231" s="48"/>
      <c r="UWE231" s="48"/>
      <c r="UWF231" s="48"/>
      <c r="UWG231" s="48"/>
      <c r="UWH231" s="48"/>
      <c r="UWI231" s="48"/>
      <c r="UWJ231" s="48"/>
      <c r="UWK231" s="48"/>
      <c r="UWL231" s="48"/>
      <c r="UWM231" s="48"/>
      <c r="UWN231" s="48"/>
      <c r="UWO231" s="48"/>
      <c r="UWP231" s="48"/>
      <c r="UWQ231" s="48"/>
      <c r="UWR231" s="48"/>
      <c r="UWS231" s="48"/>
      <c r="UWT231" s="48"/>
      <c r="UWU231" s="48"/>
      <c r="UWV231" s="48"/>
      <c r="UWW231" s="48"/>
      <c r="UWX231" s="48"/>
      <c r="UWY231" s="48"/>
      <c r="UWZ231" s="48"/>
      <c r="UXA231" s="48"/>
      <c r="UXB231" s="48"/>
      <c r="UXC231" s="48"/>
      <c r="UXD231" s="48"/>
      <c r="UXE231" s="48"/>
      <c r="UXF231" s="48"/>
      <c r="UXG231" s="48"/>
      <c r="UXH231" s="48"/>
      <c r="UXI231" s="48"/>
      <c r="UXJ231" s="48"/>
      <c r="UXK231" s="48"/>
      <c r="UXL231" s="48"/>
      <c r="UXM231" s="48"/>
      <c r="UXN231" s="48"/>
      <c r="UXO231" s="48"/>
      <c r="UXP231" s="48"/>
      <c r="UXQ231" s="48"/>
      <c r="UXR231" s="48"/>
      <c r="UXS231" s="48"/>
      <c r="UXT231" s="48"/>
      <c r="UXU231" s="48"/>
      <c r="UXV231" s="48"/>
      <c r="UXW231" s="48"/>
      <c r="UXX231" s="48"/>
      <c r="UXY231" s="48"/>
      <c r="UXZ231" s="48"/>
      <c r="UYA231" s="48"/>
      <c r="UYB231" s="48"/>
      <c r="UYC231" s="48"/>
      <c r="UYD231" s="48"/>
      <c r="UYE231" s="48"/>
      <c r="UYF231" s="48"/>
      <c r="UYG231" s="48"/>
      <c r="UYH231" s="48"/>
      <c r="UYI231" s="48"/>
      <c r="UYJ231" s="48"/>
      <c r="UYK231" s="48"/>
      <c r="UYL231" s="48"/>
      <c r="UYM231" s="48"/>
      <c r="UYN231" s="48"/>
      <c r="UYO231" s="48"/>
      <c r="UYP231" s="48"/>
      <c r="UYQ231" s="48"/>
      <c r="UYR231" s="48"/>
      <c r="UYS231" s="48"/>
      <c r="UYT231" s="48"/>
      <c r="UYU231" s="48"/>
      <c r="UYV231" s="48"/>
      <c r="UYW231" s="48"/>
      <c r="UYX231" s="48"/>
      <c r="UYY231" s="48"/>
      <c r="UYZ231" s="48"/>
      <c r="UZA231" s="48"/>
      <c r="UZB231" s="48"/>
      <c r="UZC231" s="48"/>
      <c r="UZD231" s="48"/>
      <c r="UZE231" s="48"/>
      <c r="UZF231" s="48"/>
      <c r="UZG231" s="48"/>
      <c r="UZH231" s="48"/>
      <c r="UZI231" s="48"/>
      <c r="UZJ231" s="48"/>
      <c r="UZK231" s="48"/>
      <c r="UZL231" s="48"/>
      <c r="UZM231" s="48"/>
      <c r="UZN231" s="48"/>
      <c r="UZO231" s="48"/>
      <c r="UZP231" s="48"/>
      <c r="UZQ231" s="48"/>
      <c r="UZR231" s="48"/>
      <c r="UZS231" s="48"/>
      <c r="UZT231" s="48"/>
      <c r="UZU231" s="48"/>
      <c r="UZV231" s="48"/>
      <c r="UZW231" s="48"/>
      <c r="UZX231" s="48"/>
      <c r="UZY231" s="48"/>
      <c r="UZZ231" s="48"/>
      <c r="VAA231" s="48"/>
      <c r="VAB231" s="48"/>
      <c r="VAC231" s="48"/>
      <c r="VAD231" s="48"/>
      <c r="VAE231" s="48"/>
      <c r="VAF231" s="48"/>
      <c r="VAG231" s="48"/>
      <c r="VAH231" s="48"/>
      <c r="VAI231" s="48"/>
      <c r="VAJ231" s="48"/>
      <c r="VAK231" s="48"/>
      <c r="VAL231" s="48"/>
      <c r="VAM231" s="48"/>
      <c r="VAN231" s="48"/>
      <c r="VAO231" s="48"/>
      <c r="VAP231" s="48"/>
      <c r="VAQ231" s="48"/>
      <c r="VAR231" s="48"/>
      <c r="VAS231" s="48"/>
      <c r="VAT231" s="48"/>
      <c r="VAU231" s="48"/>
      <c r="VAV231" s="48"/>
      <c r="VAW231" s="48"/>
      <c r="VAX231" s="48"/>
      <c r="VAY231" s="48"/>
      <c r="VAZ231" s="48"/>
      <c r="VBA231" s="48"/>
      <c r="VBB231" s="48"/>
      <c r="VBC231" s="48"/>
      <c r="VBD231" s="48"/>
      <c r="VBE231" s="48"/>
      <c r="VBF231" s="48"/>
      <c r="VBG231" s="48"/>
      <c r="VBH231" s="48"/>
      <c r="VBI231" s="48"/>
      <c r="VBJ231" s="48"/>
      <c r="VBK231" s="48"/>
      <c r="VBL231" s="48"/>
      <c r="VBM231" s="48"/>
      <c r="VBN231" s="48"/>
      <c r="VBO231" s="48"/>
      <c r="VBP231" s="48"/>
      <c r="VBQ231" s="48"/>
      <c r="VBR231" s="48"/>
      <c r="VBS231" s="48"/>
      <c r="VBT231" s="48"/>
      <c r="VBU231" s="48"/>
      <c r="VBV231" s="48"/>
      <c r="VBW231" s="48"/>
      <c r="VBX231" s="48"/>
      <c r="VBY231" s="48"/>
      <c r="VBZ231" s="48"/>
      <c r="VCA231" s="48"/>
      <c r="VCB231" s="48"/>
      <c r="VCC231" s="48"/>
      <c r="VCD231" s="48"/>
      <c r="VCE231" s="48"/>
      <c r="VCF231" s="48"/>
      <c r="VCG231" s="48"/>
      <c r="VCH231" s="48"/>
      <c r="VCI231" s="48"/>
      <c r="VCJ231" s="48"/>
      <c r="VCK231" s="48"/>
      <c r="VCL231" s="48"/>
      <c r="VCM231" s="48"/>
      <c r="VCN231" s="48"/>
      <c r="VCO231" s="48"/>
      <c r="VCP231" s="48"/>
      <c r="VCQ231" s="48"/>
      <c r="VCR231" s="48"/>
      <c r="VCS231" s="48"/>
      <c r="VCT231" s="48"/>
      <c r="VCU231" s="48"/>
      <c r="VCV231" s="48"/>
      <c r="VCW231" s="48"/>
      <c r="VCX231" s="48"/>
      <c r="VCY231" s="48"/>
      <c r="VCZ231" s="48"/>
      <c r="VDA231" s="48"/>
      <c r="VDB231" s="48"/>
      <c r="VDC231" s="48"/>
      <c r="VDD231" s="48"/>
      <c r="VDE231" s="48"/>
      <c r="VDF231" s="48"/>
      <c r="VDG231" s="48"/>
      <c r="VDH231" s="48"/>
      <c r="VDI231" s="48"/>
      <c r="VDJ231" s="48"/>
      <c r="VDK231" s="48"/>
      <c r="VDL231" s="48"/>
      <c r="VDM231" s="48"/>
      <c r="VDN231" s="48"/>
      <c r="VDO231" s="48"/>
      <c r="VDP231" s="48"/>
      <c r="VDQ231" s="48"/>
      <c r="VDR231" s="48"/>
      <c r="VDS231" s="48"/>
      <c r="VDT231" s="48"/>
      <c r="VDU231" s="48"/>
      <c r="VDV231" s="48"/>
      <c r="VDW231" s="48"/>
      <c r="VDX231" s="48"/>
      <c r="VDY231" s="48"/>
      <c r="VDZ231" s="48"/>
      <c r="VEA231" s="48"/>
      <c r="VEB231" s="48"/>
      <c r="VEC231" s="48"/>
      <c r="VED231" s="48"/>
      <c r="VEE231" s="48"/>
      <c r="VEF231" s="48"/>
      <c r="VEG231" s="48"/>
      <c r="VEH231" s="48"/>
      <c r="VEI231" s="48"/>
      <c r="VEJ231" s="48"/>
      <c r="VEK231" s="48"/>
      <c r="VEL231" s="48"/>
      <c r="VEM231" s="48"/>
      <c r="VEN231" s="48"/>
      <c r="VEO231" s="48"/>
      <c r="VEP231" s="48"/>
      <c r="VEQ231" s="48"/>
      <c r="VER231" s="48"/>
      <c r="VES231" s="48"/>
      <c r="VET231" s="48"/>
      <c r="VEU231" s="48"/>
      <c r="VEV231" s="48"/>
      <c r="VEW231" s="48"/>
      <c r="VEX231" s="48"/>
      <c r="VEY231" s="48"/>
      <c r="VEZ231" s="48"/>
      <c r="VFA231" s="48"/>
      <c r="VFB231" s="48"/>
      <c r="VFC231" s="48"/>
      <c r="VFD231" s="48"/>
      <c r="VFE231" s="48"/>
      <c r="VFF231" s="48"/>
      <c r="VFG231" s="48"/>
      <c r="VFH231" s="48"/>
      <c r="VFI231" s="48"/>
      <c r="VFJ231" s="48"/>
      <c r="VFK231" s="48"/>
      <c r="VFL231" s="48"/>
      <c r="VFM231" s="48"/>
      <c r="VFN231" s="48"/>
      <c r="VFO231" s="48"/>
      <c r="VFP231" s="48"/>
      <c r="VFQ231" s="48"/>
      <c r="VFR231" s="48"/>
      <c r="VFS231" s="48"/>
      <c r="VFT231" s="48"/>
      <c r="VFU231" s="48"/>
      <c r="VFV231" s="48"/>
      <c r="VFW231" s="48"/>
      <c r="VFX231" s="48"/>
      <c r="VFY231" s="48"/>
      <c r="VFZ231" s="48"/>
      <c r="VGA231" s="48"/>
      <c r="VGB231" s="48"/>
      <c r="VGC231" s="48"/>
      <c r="VGD231" s="48"/>
      <c r="VGE231" s="48"/>
      <c r="VGF231" s="48"/>
      <c r="VGG231" s="48"/>
      <c r="VGH231" s="48"/>
      <c r="VGI231" s="48"/>
      <c r="VGJ231" s="48"/>
      <c r="VGK231" s="48"/>
      <c r="VGL231" s="48"/>
      <c r="VGM231" s="48"/>
      <c r="VGN231" s="48"/>
      <c r="VGO231" s="48"/>
      <c r="VGP231" s="48"/>
      <c r="VGQ231" s="48"/>
      <c r="VGR231" s="48"/>
      <c r="VGS231" s="48"/>
      <c r="VGT231" s="48"/>
      <c r="VGU231" s="48"/>
      <c r="VGV231" s="48"/>
      <c r="VGW231" s="48"/>
      <c r="VGX231" s="48"/>
      <c r="VGY231" s="48"/>
      <c r="VGZ231" s="48"/>
      <c r="VHA231" s="48"/>
      <c r="VHB231" s="48"/>
      <c r="VHC231" s="48"/>
      <c r="VHD231" s="48"/>
      <c r="VHE231" s="48"/>
      <c r="VHF231" s="48"/>
      <c r="VHG231" s="48"/>
      <c r="VHH231" s="48"/>
      <c r="VHI231" s="48"/>
      <c r="VHJ231" s="48"/>
      <c r="VHK231" s="48"/>
      <c r="VHL231" s="48"/>
      <c r="VHM231" s="48"/>
      <c r="VHN231" s="48"/>
      <c r="VHO231" s="48"/>
      <c r="VHP231" s="48"/>
      <c r="VHQ231" s="48"/>
      <c r="VHR231" s="48"/>
      <c r="VHS231" s="48"/>
      <c r="VHT231" s="48"/>
      <c r="VHU231" s="48"/>
      <c r="VHV231" s="48"/>
      <c r="VHW231" s="48"/>
      <c r="VHX231" s="48"/>
      <c r="VHY231" s="48"/>
      <c r="VHZ231" s="48"/>
      <c r="VIA231" s="48"/>
      <c r="VIB231" s="48"/>
      <c r="VIC231" s="48"/>
      <c r="VID231" s="48"/>
      <c r="VIE231" s="48"/>
      <c r="VIF231" s="48"/>
      <c r="VIG231" s="48"/>
      <c r="VIH231" s="48"/>
      <c r="VII231" s="48"/>
      <c r="VIJ231" s="48"/>
      <c r="VIK231" s="48"/>
      <c r="VIL231" s="48"/>
      <c r="VIM231" s="48"/>
      <c r="VIN231" s="48"/>
      <c r="VIO231" s="48"/>
      <c r="VIP231" s="48"/>
      <c r="VIQ231" s="48"/>
      <c r="VIR231" s="48"/>
      <c r="VIS231" s="48"/>
      <c r="VIT231" s="48"/>
      <c r="VIU231" s="48"/>
      <c r="VIV231" s="48"/>
      <c r="VIW231" s="48"/>
      <c r="VIX231" s="48"/>
      <c r="VIY231" s="48"/>
      <c r="VIZ231" s="48"/>
      <c r="VJA231" s="48"/>
      <c r="VJB231" s="48"/>
      <c r="VJC231" s="48"/>
      <c r="VJD231" s="48"/>
      <c r="VJE231" s="48"/>
      <c r="VJF231" s="48"/>
      <c r="VJG231" s="48"/>
      <c r="VJH231" s="48"/>
      <c r="VJI231" s="48"/>
      <c r="VJJ231" s="48"/>
      <c r="VJK231" s="48"/>
      <c r="VJL231" s="48"/>
      <c r="VJM231" s="48"/>
      <c r="VJN231" s="48"/>
      <c r="VJO231" s="48"/>
      <c r="VJP231" s="48"/>
      <c r="VJQ231" s="48"/>
      <c r="VJR231" s="48"/>
      <c r="VJS231" s="48"/>
      <c r="VJT231" s="48"/>
      <c r="VJU231" s="48"/>
      <c r="VJV231" s="48"/>
      <c r="VJW231" s="48"/>
      <c r="VJX231" s="48"/>
      <c r="VJY231" s="48"/>
      <c r="VJZ231" s="48"/>
      <c r="VKA231" s="48"/>
      <c r="VKB231" s="48"/>
      <c r="VKC231" s="48"/>
      <c r="VKD231" s="48"/>
      <c r="VKE231" s="48"/>
      <c r="VKF231" s="48"/>
      <c r="VKG231" s="48"/>
      <c r="VKH231" s="48"/>
      <c r="VKI231" s="48"/>
      <c r="VKJ231" s="48"/>
      <c r="VKK231" s="48"/>
      <c r="VKL231" s="48"/>
      <c r="VKM231" s="48"/>
      <c r="VKN231" s="48"/>
      <c r="VKO231" s="48"/>
      <c r="VKP231" s="48"/>
      <c r="VKQ231" s="48"/>
      <c r="VKR231" s="48"/>
      <c r="VKS231" s="48"/>
      <c r="VKT231" s="48"/>
      <c r="VKU231" s="48"/>
      <c r="VKV231" s="48"/>
      <c r="VKW231" s="48"/>
      <c r="VKX231" s="48"/>
      <c r="VKY231" s="48"/>
      <c r="VKZ231" s="48"/>
      <c r="VLA231" s="48"/>
      <c r="VLB231" s="48"/>
      <c r="VLC231" s="48"/>
      <c r="VLD231" s="48"/>
      <c r="VLE231" s="48"/>
      <c r="VLF231" s="48"/>
      <c r="VLG231" s="48"/>
      <c r="VLH231" s="48"/>
      <c r="VLI231" s="48"/>
      <c r="VLJ231" s="48"/>
      <c r="VLK231" s="48"/>
      <c r="VLL231" s="48"/>
      <c r="VLM231" s="48"/>
      <c r="VLN231" s="48"/>
      <c r="VLO231" s="48"/>
      <c r="VLP231" s="48"/>
      <c r="VLQ231" s="48"/>
      <c r="VLR231" s="48"/>
      <c r="VLS231" s="48"/>
      <c r="VLT231" s="48"/>
      <c r="VLU231" s="48"/>
      <c r="VLV231" s="48"/>
      <c r="VLW231" s="48"/>
      <c r="VLX231" s="48"/>
      <c r="VLY231" s="48"/>
      <c r="VLZ231" s="48"/>
      <c r="VMA231" s="48"/>
      <c r="VMB231" s="48"/>
      <c r="VMC231" s="48"/>
      <c r="VMD231" s="48"/>
      <c r="VME231" s="48"/>
      <c r="VMF231" s="48"/>
      <c r="VMG231" s="48"/>
      <c r="VMH231" s="48"/>
      <c r="VMI231" s="48"/>
      <c r="VMJ231" s="48"/>
      <c r="VMK231" s="48"/>
      <c r="VML231" s="48"/>
      <c r="VMM231" s="48"/>
      <c r="VMN231" s="48"/>
      <c r="VMO231" s="48"/>
      <c r="VMP231" s="48"/>
      <c r="VMQ231" s="48"/>
      <c r="VMR231" s="48"/>
      <c r="VMS231" s="48"/>
      <c r="VMT231" s="48"/>
      <c r="VMU231" s="48"/>
      <c r="VMV231" s="48"/>
      <c r="VMW231" s="48"/>
      <c r="VMX231" s="48"/>
      <c r="VMY231" s="48"/>
      <c r="VMZ231" s="48"/>
      <c r="VNA231" s="48"/>
      <c r="VNB231" s="48"/>
      <c r="VNC231" s="48"/>
      <c r="VND231" s="48"/>
      <c r="VNE231" s="48"/>
      <c r="VNF231" s="48"/>
      <c r="VNG231" s="48"/>
      <c r="VNH231" s="48"/>
      <c r="VNI231" s="48"/>
      <c r="VNJ231" s="48"/>
      <c r="VNK231" s="48"/>
      <c r="VNL231" s="48"/>
      <c r="VNM231" s="48"/>
      <c r="VNN231" s="48"/>
      <c r="VNO231" s="48"/>
      <c r="VNP231" s="48"/>
      <c r="VNQ231" s="48"/>
      <c r="VNR231" s="48"/>
      <c r="VNS231" s="48"/>
      <c r="VNT231" s="48"/>
      <c r="VNU231" s="48"/>
      <c r="VNV231" s="48"/>
      <c r="VNW231" s="48"/>
      <c r="VNX231" s="48"/>
      <c r="VNY231" s="48"/>
      <c r="VNZ231" s="48"/>
      <c r="VOA231" s="48"/>
      <c r="VOB231" s="48"/>
      <c r="VOC231" s="48"/>
      <c r="VOD231" s="48"/>
      <c r="VOE231" s="48"/>
      <c r="VOF231" s="48"/>
      <c r="VOG231" s="48"/>
      <c r="VOH231" s="48"/>
      <c r="VOI231" s="48"/>
      <c r="VOJ231" s="48"/>
      <c r="VOK231" s="48"/>
      <c r="VOL231" s="48"/>
      <c r="VOM231" s="48"/>
      <c r="VON231" s="48"/>
      <c r="VOO231" s="48"/>
      <c r="VOP231" s="48"/>
      <c r="VOQ231" s="48"/>
      <c r="VOR231" s="48"/>
      <c r="VOS231" s="48"/>
      <c r="VOT231" s="48"/>
      <c r="VOU231" s="48"/>
      <c r="VOV231" s="48"/>
      <c r="VOW231" s="48"/>
      <c r="VOX231" s="48"/>
      <c r="VOY231" s="48"/>
      <c r="VOZ231" s="48"/>
      <c r="VPA231" s="48"/>
      <c r="VPB231" s="48"/>
      <c r="VPC231" s="48"/>
      <c r="VPD231" s="48"/>
      <c r="VPE231" s="48"/>
      <c r="VPF231" s="48"/>
      <c r="VPG231" s="48"/>
      <c r="VPH231" s="48"/>
      <c r="VPI231" s="48"/>
      <c r="VPJ231" s="48"/>
      <c r="VPK231" s="48"/>
      <c r="VPL231" s="48"/>
      <c r="VPM231" s="48"/>
      <c r="VPN231" s="48"/>
      <c r="VPO231" s="48"/>
      <c r="VPP231" s="48"/>
      <c r="VPQ231" s="48"/>
      <c r="VPR231" s="48"/>
      <c r="VPS231" s="48"/>
      <c r="VPT231" s="48"/>
      <c r="VPU231" s="48"/>
      <c r="VPV231" s="48"/>
      <c r="VPW231" s="48"/>
      <c r="VPX231" s="48"/>
      <c r="VPY231" s="48"/>
      <c r="VPZ231" s="48"/>
      <c r="VQA231" s="48"/>
      <c r="VQB231" s="48"/>
      <c r="VQC231" s="48"/>
      <c r="VQD231" s="48"/>
      <c r="VQE231" s="48"/>
      <c r="VQF231" s="48"/>
      <c r="VQG231" s="48"/>
      <c r="VQH231" s="48"/>
      <c r="VQI231" s="48"/>
      <c r="VQJ231" s="48"/>
      <c r="VQK231" s="48"/>
      <c r="VQL231" s="48"/>
      <c r="VQM231" s="48"/>
      <c r="VQN231" s="48"/>
      <c r="VQO231" s="48"/>
      <c r="VQP231" s="48"/>
      <c r="VQQ231" s="48"/>
      <c r="VQR231" s="48"/>
      <c r="VQS231" s="48"/>
      <c r="VQT231" s="48"/>
      <c r="VQU231" s="48"/>
      <c r="VQV231" s="48"/>
      <c r="VQW231" s="48"/>
      <c r="VQX231" s="48"/>
      <c r="VQY231" s="48"/>
      <c r="VQZ231" s="48"/>
      <c r="VRA231" s="48"/>
      <c r="VRB231" s="48"/>
      <c r="VRC231" s="48"/>
      <c r="VRD231" s="48"/>
      <c r="VRE231" s="48"/>
      <c r="VRF231" s="48"/>
      <c r="VRG231" s="48"/>
      <c r="VRH231" s="48"/>
      <c r="VRI231" s="48"/>
      <c r="VRJ231" s="48"/>
      <c r="VRK231" s="48"/>
      <c r="VRL231" s="48"/>
      <c r="VRM231" s="48"/>
      <c r="VRN231" s="48"/>
      <c r="VRO231" s="48"/>
      <c r="VRP231" s="48"/>
      <c r="VRQ231" s="48"/>
      <c r="VRR231" s="48"/>
      <c r="VRS231" s="48"/>
      <c r="VRT231" s="48"/>
      <c r="VRU231" s="48"/>
      <c r="VRV231" s="48"/>
      <c r="VRW231" s="48"/>
      <c r="VRX231" s="48"/>
      <c r="VRY231" s="48"/>
      <c r="VRZ231" s="48"/>
      <c r="VSA231" s="48"/>
      <c r="VSB231" s="48"/>
      <c r="VSC231" s="48"/>
      <c r="VSD231" s="48"/>
      <c r="VSE231" s="48"/>
      <c r="VSF231" s="48"/>
      <c r="VSG231" s="48"/>
      <c r="VSH231" s="48"/>
      <c r="VSI231" s="48"/>
      <c r="VSJ231" s="48"/>
      <c r="VSK231" s="48"/>
      <c r="VSL231" s="48"/>
      <c r="VSM231" s="48"/>
      <c r="VSN231" s="48"/>
      <c r="VSO231" s="48"/>
      <c r="VSP231" s="48"/>
      <c r="VSQ231" s="48"/>
      <c r="VSR231" s="48"/>
      <c r="VSS231" s="48"/>
      <c r="VST231" s="48"/>
      <c r="VSU231" s="48"/>
      <c r="VSV231" s="48"/>
      <c r="VSW231" s="48"/>
      <c r="VSX231" s="48"/>
      <c r="VSY231" s="48"/>
      <c r="VSZ231" s="48"/>
      <c r="VTA231" s="48"/>
      <c r="VTB231" s="48"/>
      <c r="VTC231" s="48"/>
      <c r="VTD231" s="48"/>
      <c r="VTE231" s="48"/>
      <c r="VTF231" s="48"/>
      <c r="VTG231" s="48"/>
      <c r="VTH231" s="48"/>
      <c r="VTI231" s="48"/>
      <c r="VTJ231" s="48"/>
      <c r="VTK231" s="48"/>
      <c r="VTL231" s="48"/>
      <c r="VTM231" s="48"/>
      <c r="VTN231" s="48"/>
      <c r="VTO231" s="48"/>
      <c r="VTP231" s="48"/>
      <c r="VTQ231" s="48"/>
      <c r="VTR231" s="48"/>
      <c r="VTS231" s="48"/>
      <c r="VTT231" s="48"/>
      <c r="VTU231" s="48"/>
      <c r="VTV231" s="48"/>
      <c r="VTW231" s="48"/>
      <c r="VTX231" s="48"/>
      <c r="VTY231" s="48"/>
      <c r="VTZ231" s="48"/>
      <c r="VUA231" s="48"/>
      <c r="VUB231" s="48"/>
      <c r="VUC231" s="48"/>
      <c r="VUD231" s="48"/>
      <c r="VUE231" s="48"/>
      <c r="VUF231" s="48"/>
      <c r="VUG231" s="48"/>
      <c r="VUH231" s="48"/>
      <c r="VUI231" s="48"/>
      <c r="VUJ231" s="48"/>
      <c r="VUK231" s="48"/>
      <c r="VUL231" s="48"/>
      <c r="VUM231" s="48"/>
      <c r="VUN231" s="48"/>
      <c r="VUO231" s="48"/>
      <c r="VUP231" s="48"/>
      <c r="VUQ231" s="48"/>
      <c r="VUR231" s="48"/>
      <c r="VUS231" s="48"/>
      <c r="VUT231" s="48"/>
      <c r="VUU231" s="48"/>
      <c r="VUV231" s="48"/>
      <c r="VUW231" s="48"/>
      <c r="VUX231" s="48"/>
      <c r="VUY231" s="48"/>
      <c r="VUZ231" s="48"/>
      <c r="VVA231" s="48"/>
      <c r="VVB231" s="48"/>
      <c r="VVC231" s="48"/>
      <c r="VVD231" s="48"/>
      <c r="VVE231" s="48"/>
      <c r="VVF231" s="48"/>
      <c r="VVG231" s="48"/>
      <c r="VVH231" s="48"/>
      <c r="VVI231" s="48"/>
      <c r="VVJ231" s="48"/>
      <c r="VVK231" s="48"/>
      <c r="VVL231" s="48"/>
      <c r="VVM231" s="48"/>
      <c r="VVN231" s="48"/>
      <c r="VVO231" s="48"/>
      <c r="VVP231" s="48"/>
      <c r="VVQ231" s="48"/>
      <c r="VVR231" s="48"/>
      <c r="VVS231" s="48"/>
      <c r="VVT231" s="48"/>
      <c r="VVU231" s="48"/>
      <c r="VVV231" s="48"/>
      <c r="VVW231" s="48"/>
      <c r="VVX231" s="48"/>
      <c r="VVY231" s="48"/>
      <c r="VVZ231" s="48"/>
      <c r="VWA231" s="48"/>
      <c r="VWB231" s="48"/>
      <c r="VWC231" s="48"/>
      <c r="VWD231" s="48"/>
      <c r="VWE231" s="48"/>
      <c r="VWF231" s="48"/>
      <c r="VWG231" s="48"/>
      <c r="VWH231" s="48"/>
      <c r="VWI231" s="48"/>
      <c r="VWJ231" s="48"/>
      <c r="VWK231" s="48"/>
      <c r="VWL231" s="48"/>
      <c r="VWM231" s="48"/>
      <c r="VWN231" s="48"/>
      <c r="VWO231" s="48"/>
      <c r="VWP231" s="48"/>
      <c r="VWQ231" s="48"/>
      <c r="VWR231" s="48"/>
      <c r="VWS231" s="48"/>
      <c r="VWT231" s="48"/>
      <c r="VWU231" s="48"/>
      <c r="VWV231" s="48"/>
      <c r="VWW231" s="48"/>
      <c r="VWX231" s="48"/>
      <c r="VWY231" s="48"/>
      <c r="VWZ231" s="48"/>
      <c r="VXA231" s="48"/>
      <c r="VXB231" s="48"/>
      <c r="VXC231" s="48"/>
      <c r="VXD231" s="48"/>
      <c r="VXE231" s="48"/>
      <c r="VXF231" s="48"/>
      <c r="VXG231" s="48"/>
      <c r="VXH231" s="48"/>
      <c r="VXI231" s="48"/>
      <c r="VXJ231" s="48"/>
      <c r="VXK231" s="48"/>
      <c r="VXL231" s="48"/>
      <c r="VXM231" s="48"/>
      <c r="VXN231" s="48"/>
      <c r="VXO231" s="48"/>
      <c r="VXP231" s="48"/>
      <c r="VXQ231" s="48"/>
      <c r="VXR231" s="48"/>
      <c r="VXS231" s="48"/>
      <c r="VXT231" s="48"/>
      <c r="VXU231" s="48"/>
      <c r="VXV231" s="48"/>
      <c r="VXW231" s="48"/>
      <c r="VXX231" s="48"/>
      <c r="VXY231" s="48"/>
      <c r="VXZ231" s="48"/>
      <c r="VYA231" s="48"/>
      <c r="VYB231" s="48"/>
      <c r="VYC231" s="48"/>
      <c r="VYD231" s="48"/>
      <c r="VYE231" s="48"/>
      <c r="VYF231" s="48"/>
      <c r="VYG231" s="48"/>
      <c r="VYH231" s="48"/>
      <c r="VYI231" s="48"/>
      <c r="VYJ231" s="48"/>
      <c r="VYK231" s="48"/>
      <c r="VYL231" s="48"/>
      <c r="VYM231" s="48"/>
      <c r="VYN231" s="48"/>
      <c r="VYO231" s="48"/>
      <c r="VYP231" s="48"/>
      <c r="VYQ231" s="48"/>
      <c r="VYR231" s="48"/>
      <c r="VYS231" s="48"/>
      <c r="VYT231" s="48"/>
      <c r="VYU231" s="48"/>
      <c r="VYV231" s="48"/>
      <c r="VYW231" s="48"/>
      <c r="VYX231" s="48"/>
      <c r="VYY231" s="48"/>
      <c r="VYZ231" s="48"/>
      <c r="VZA231" s="48"/>
      <c r="VZB231" s="48"/>
      <c r="VZC231" s="48"/>
      <c r="VZD231" s="48"/>
      <c r="VZE231" s="48"/>
      <c r="VZF231" s="48"/>
      <c r="VZG231" s="48"/>
      <c r="VZH231" s="48"/>
      <c r="VZI231" s="48"/>
      <c r="VZJ231" s="48"/>
      <c r="VZK231" s="48"/>
      <c r="VZL231" s="48"/>
      <c r="VZM231" s="48"/>
      <c r="VZN231" s="48"/>
      <c r="VZO231" s="48"/>
      <c r="VZP231" s="48"/>
      <c r="VZQ231" s="48"/>
      <c r="VZR231" s="48"/>
      <c r="VZS231" s="48"/>
      <c r="VZT231" s="48"/>
      <c r="VZU231" s="48"/>
      <c r="VZV231" s="48"/>
      <c r="VZW231" s="48"/>
      <c r="VZX231" s="48"/>
      <c r="VZY231" s="48"/>
      <c r="VZZ231" s="48"/>
      <c r="WAA231" s="48"/>
      <c r="WAB231" s="48"/>
      <c r="WAC231" s="48"/>
      <c r="WAD231" s="48"/>
      <c r="WAE231" s="48"/>
      <c r="WAF231" s="48"/>
      <c r="WAG231" s="48"/>
      <c r="WAH231" s="48"/>
      <c r="WAI231" s="48"/>
      <c r="WAJ231" s="48"/>
      <c r="WAK231" s="48"/>
      <c r="WAL231" s="48"/>
      <c r="WAM231" s="48"/>
      <c r="WAN231" s="48"/>
      <c r="WAO231" s="48"/>
      <c r="WAP231" s="48"/>
      <c r="WAQ231" s="48"/>
      <c r="WAR231" s="48"/>
      <c r="WAS231" s="48"/>
      <c r="WAT231" s="48"/>
      <c r="WAU231" s="48"/>
      <c r="WAV231" s="48"/>
      <c r="WAW231" s="48"/>
      <c r="WAX231" s="48"/>
      <c r="WAY231" s="48"/>
      <c r="WAZ231" s="48"/>
      <c r="WBA231" s="48"/>
      <c r="WBB231" s="48"/>
      <c r="WBC231" s="48"/>
      <c r="WBD231" s="48"/>
      <c r="WBE231" s="48"/>
      <c r="WBF231" s="48"/>
      <c r="WBG231" s="48"/>
      <c r="WBH231" s="48"/>
      <c r="WBI231" s="48"/>
      <c r="WBJ231" s="48"/>
      <c r="WBK231" s="48"/>
      <c r="WBL231" s="48"/>
      <c r="WBM231" s="48"/>
      <c r="WBN231" s="48"/>
      <c r="WBO231" s="48"/>
      <c r="WBP231" s="48"/>
      <c r="WBQ231" s="48"/>
      <c r="WBR231" s="48"/>
      <c r="WBS231" s="48"/>
      <c r="WBT231" s="48"/>
      <c r="WBU231" s="48"/>
      <c r="WBV231" s="48"/>
      <c r="WBW231" s="48"/>
      <c r="WBX231" s="48"/>
      <c r="WBY231" s="48"/>
      <c r="WBZ231" s="48"/>
      <c r="WCA231" s="48"/>
      <c r="WCB231" s="48"/>
      <c r="WCC231" s="48"/>
      <c r="WCD231" s="48"/>
      <c r="WCE231" s="48"/>
      <c r="WCF231" s="48"/>
      <c r="WCG231" s="48"/>
      <c r="WCH231" s="48"/>
      <c r="WCI231" s="48"/>
      <c r="WCJ231" s="48"/>
      <c r="WCK231" s="48"/>
      <c r="WCL231" s="48"/>
      <c r="WCM231" s="48"/>
      <c r="WCN231" s="48"/>
      <c r="WCO231" s="48"/>
      <c r="WCP231" s="48"/>
      <c r="WCQ231" s="48"/>
      <c r="WCR231" s="48"/>
      <c r="WCS231" s="48"/>
      <c r="WCT231" s="48"/>
      <c r="WCU231" s="48"/>
      <c r="WCV231" s="48"/>
      <c r="WCW231" s="48"/>
      <c r="WCX231" s="48"/>
      <c r="WCY231" s="48"/>
      <c r="WCZ231" s="48"/>
      <c r="WDA231" s="48"/>
      <c r="WDB231" s="48"/>
      <c r="WDC231" s="48"/>
      <c r="WDD231" s="48"/>
      <c r="WDE231" s="48"/>
      <c r="WDF231" s="48"/>
      <c r="WDG231" s="48"/>
      <c r="WDH231" s="48"/>
      <c r="WDI231" s="48"/>
      <c r="WDJ231" s="48"/>
      <c r="WDK231" s="48"/>
      <c r="WDL231" s="48"/>
      <c r="WDM231" s="48"/>
      <c r="WDN231" s="48"/>
      <c r="WDO231" s="48"/>
      <c r="WDP231" s="48"/>
      <c r="WDQ231" s="48"/>
      <c r="WDR231" s="48"/>
      <c r="WDS231" s="48"/>
      <c r="WDT231" s="48"/>
      <c r="WDU231" s="48"/>
      <c r="WDV231" s="48"/>
      <c r="WDW231" s="48"/>
      <c r="WDX231" s="48"/>
      <c r="WDY231" s="48"/>
      <c r="WDZ231" s="48"/>
      <c r="WEA231" s="48"/>
      <c r="WEB231" s="48"/>
      <c r="WEC231" s="48"/>
      <c r="WED231" s="48"/>
      <c r="WEE231" s="48"/>
      <c r="WEF231" s="48"/>
      <c r="WEG231" s="48"/>
      <c r="WEH231" s="48"/>
      <c r="WEI231" s="48"/>
      <c r="WEJ231" s="48"/>
      <c r="WEK231" s="48"/>
      <c r="WEL231" s="48"/>
      <c r="WEM231" s="48"/>
      <c r="WEN231" s="48"/>
      <c r="WEO231" s="48"/>
      <c r="WEP231" s="48"/>
      <c r="WEQ231" s="48"/>
      <c r="WER231" s="48"/>
      <c r="WES231" s="48"/>
      <c r="WET231" s="48"/>
      <c r="WEU231" s="48"/>
      <c r="WEV231" s="48"/>
      <c r="WEW231" s="48"/>
      <c r="WEX231" s="48"/>
      <c r="WEY231" s="48"/>
      <c r="WEZ231" s="48"/>
      <c r="WFA231" s="48"/>
      <c r="WFB231" s="48"/>
      <c r="WFC231" s="48"/>
      <c r="WFD231" s="48"/>
      <c r="WFE231" s="48"/>
      <c r="WFF231" s="48"/>
      <c r="WFG231" s="48"/>
      <c r="WFH231" s="48"/>
      <c r="WFI231" s="48"/>
      <c r="WFJ231" s="48"/>
      <c r="WFK231" s="48"/>
      <c r="WFL231" s="48"/>
      <c r="WFM231" s="48"/>
      <c r="WFN231" s="48"/>
      <c r="WFO231" s="48"/>
      <c r="WFP231" s="48"/>
      <c r="WFQ231" s="48"/>
      <c r="WFR231" s="48"/>
      <c r="WFS231" s="48"/>
      <c r="WFT231" s="48"/>
      <c r="WFU231" s="48"/>
      <c r="WFV231" s="48"/>
      <c r="WFW231" s="48"/>
      <c r="WFX231" s="48"/>
      <c r="WFY231" s="48"/>
      <c r="WFZ231" s="48"/>
      <c r="WGA231" s="48"/>
      <c r="WGB231" s="48"/>
      <c r="WGC231" s="48"/>
      <c r="WGD231" s="48"/>
      <c r="WGE231" s="48"/>
      <c r="WGF231" s="48"/>
      <c r="WGG231" s="48"/>
      <c r="WGH231" s="48"/>
      <c r="WGI231" s="48"/>
      <c r="WGJ231" s="48"/>
      <c r="WGK231" s="48"/>
      <c r="WGL231" s="48"/>
      <c r="WGM231" s="48"/>
      <c r="WGN231" s="48"/>
      <c r="WGO231" s="48"/>
      <c r="WGP231" s="48"/>
      <c r="WGQ231" s="48"/>
      <c r="WGR231" s="48"/>
      <c r="WGS231" s="48"/>
      <c r="WGT231" s="48"/>
      <c r="WGU231" s="48"/>
      <c r="WGV231" s="48"/>
      <c r="WGW231" s="48"/>
      <c r="WGX231" s="48"/>
      <c r="WGY231" s="48"/>
      <c r="WGZ231" s="48"/>
      <c r="WHA231" s="48"/>
      <c r="WHB231" s="48"/>
      <c r="WHC231" s="48"/>
      <c r="WHD231" s="48"/>
      <c r="WHE231" s="48"/>
      <c r="WHF231" s="48"/>
      <c r="WHG231" s="48"/>
      <c r="WHH231" s="48"/>
      <c r="WHI231" s="48"/>
      <c r="WHJ231" s="48"/>
      <c r="WHK231" s="48"/>
      <c r="WHL231" s="48"/>
      <c r="WHM231" s="48"/>
      <c r="WHN231" s="48"/>
      <c r="WHO231" s="48"/>
      <c r="WHP231" s="48"/>
      <c r="WHQ231" s="48"/>
      <c r="WHR231" s="48"/>
      <c r="WHS231" s="48"/>
      <c r="WHT231" s="48"/>
      <c r="WHU231" s="48"/>
      <c r="WHV231" s="48"/>
      <c r="WHW231" s="48"/>
      <c r="WHX231" s="48"/>
      <c r="WHY231" s="48"/>
      <c r="WHZ231" s="48"/>
      <c r="WIA231" s="48"/>
      <c r="WIB231" s="48"/>
      <c r="WIC231" s="48"/>
      <c r="WID231" s="48"/>
      <c r="WIE231" s="48"/>
      <c r="WIF231" s="48"/>
      <c r="WIG231" s="48"/>
      <c r="WIH231" s="48"/>
      <c r="WII231" s="48"/>
      <c r="WIJ231" s="48"/>
      <c r="WIK231" s="48"/>
      <c r="WIL231" s="48"/>
      <c r="WIM231" s="48"/>
      <c r="WIN231" s="48"/>
      <c r="WIO231" s="48"/>
      <c r="WIP231" s="48"/>
      <c r="WIQ231" s="48"/>
      <c r="WIR231" s="48"/>
      <c r="WIS231" s="48"/>
      <c r="WIT231" s="48"/>
      <c r="WIU231" s="48"/>
      <c r="WIV231" s="48"/>
      <c r="WIW231" s="48"/>
      <c r="WIX231" s="48"/>
      <c r="WIY231" s="48"/>
      <c r="WIZ231" s="48"/>
      <c r="WJA231" s="48"/>
      <c r="WJB231" s="48"/>
      <c r="WJC231" s="48"/>
      <c r="WJD231" s="48"/>
      <c r="WJE231" s="48"/>
      <c r="WJF231" s="48"/>
      <c r="WJG231" s="48"/>
      <c r="WJH231" s="48"/>
      <c r="WJI231" s="48"/>
      <c r="WJJ231" s="48"/>
      <c r="WJK231" s="48"/>
      <c r="WJL231" s="48"/>
      <c r="WJM231" s="48"/>
      <c r="WJN231" s="48"/>
      <c r="WJO231" s="48"/>
      <c r="WJP231" s="48"/>
      <c r="WJQ231" s="48"/>
      <c r="WJR231" s="48"/>
      <c r="WJS231" s="48"/>
      <c r="WJT231" s="48"/>
      <c r="WJU231" s="48"/>
      <c r="WJV231" s="48"/>
      <c r="WJW231" s="48"/>
      <c r="WJX231" s="48"/>
      <c r="WJY231" s="48"/>
      <c r="WJZ231" s="48"/>
      <c r="WKA231" s="48"/>
      <c r="WKB231" s="48"/>
      <c r="WKC231" s="48"/>
      <c r="WKD231" s="48"/>
      <c r="WKE231" s="48"/>
      <c r="WKF231" s="48"/>
      <c r="WKG231" s="48"/>
      <c r="WKH231" s="48"/>
      <c r="WKI231" s="48"/>
      <c r="WKJ231" s="48"/>
      <c r="WKK231" s="48"/>
      <c r="WKL231" s="48"/>
      <c r="WKM231" s="48"/>
      <c r="WKN231" s="48"/>
      <c r="WKO231" s="48"/>
      <c r="WKP231" s="48"/>
      <c r="WKQ231" s="48"/>
      <c r="WKR231" s="48"/>
      <c r="WKS231" s="48"/>
      <c r="WKT231" s="48"/>
      <c r="WKU231" s="48"/>
      <c r="WKV231" s="48"/>
      <c r="WKW231" s="48"/>
      <c r="WKX231" s="48"/>
      <c r="WKY231" s="48"/>
      <c r="WKZ231" s="48"/>
      <c r="WLA231" s="48"/>
      <c r="WLB231" s="48"/>
      <c r="WLC231" s="48"/>
      <c r="WLD231" s="48"/>
      <c r="WLE231" s="48"/>
      <c r="WLF231" s="48"/>
      <c r="WLG231" s="48"/>
      <c r="WLH231" s="48"/>
      <c r="WLI231" s="48"/>
      <c r="WLJ231" s="48"/>
      <c r="WLK231" s="48"/>
      <c r="WLL231" s="48"/>
      <c r="WLM231" s="48"/>
      <c r="WLN231" s="48"/>
      <c r="WLO231" s="48"/>
      <c r="WLP231" s="48"/>
      <c r="WLQ231" s="48"/>
      <c r="WLR231" s="48"/>
      <c r="WLS231" s="48"/>
      <c r="WLT231" s="48"/>
      <c r="WLU231" s="48"/>
      <c r="WLV231" s="48"/>
      <c r="WLW231" s="48"/>
      <c r="WLX231" s="48"/>
      <c r="WLY231" s="48"/>
      <c r="WLZ231" s="48"/>
      <c r="WMA231" s="48"/>
      <c r="WMB231" s="48"/>
      <c r="WMC231" s="48"/>
      <c r="WMD231" s="48"/>
      <c r="WME231" s="48"/>
      <c r="WMF231" s="48"/>
      <c r="WMG231" s="48"/>
      <c r="WMH231" s="48"/>
      <c r="WMI231" s="48"/>
      <c r="WMJ231" s="48"/>
      <c r="WMK231" s="48"/>
      <c r="WML231" s="48"/>
      <c r="WMM231" s="48"/>
      <c r="WMN231" s="48"/>
      <c r="WMO231" s="48"/>
      <c r="WMP231" s="48"/>
      <c r="WMQ231" s="48"/>
      <c r="WMR231" s="48"/>
      <c r="WMS231" s="48"/>
      <c r="WMT231" s="48"/>
      <c r="WMU231" s="48"/>
      <c r="WMV231" s="48"/>
      <c r="WMW231" s="48"/>
      <c r="WMX231" s="48"/>
      <c r="WMY231" s="48"/>
      <c r="WMZ231" s="48"/>
      <c r="WNA231" s="48"/>
      <c r="WNB231" s="48"/>
      <c r="WNC231" s="48"/>
      <c r="WND231" s="48"/>
      <c r="WNE231" s="48"/>
      <c r="WNF231" s="48"/>
      <c r="WNG231" s="48"/>
      <c r="WNH231" s="48"/>
      <c r="WNI231" s="48"/>
      <c r="WNJ231" s="48"/>
      <c r="WNK231" s="48"/>
      <c r="WNL231" s="48"/>
      <c r="WNM231" s="48"/>
      <c r="WNN231" s="48"/>
      <c r="WNO231" s="48"/>
      <c r="WNP231" s="48"/>
      <c r="WNQ231" s="48"/>
      <c r="WNR231" s="48"/>
      <c r="WNS231" s="48"/>
      <c r="WNT231" s="48"/>
      <c r="WNU231" s="48"/>
      <c r="WNV231" s="48"/>
      <c r="WNW231" s="48"/>
      <c r="WNX231" s="48"/>
      <c r="WNY231" s="48"/>
      <c r="WNZ231" s="48"/>
      <c r="WOA231" s="48"/>
      <c r="WOB231" s="48"/>
      <c r="WOC231" s="48"/>
      <c r="WOD231" s="48"/>
      <c r="WOE231" s="48"/>
      <c r="WOF231" s="48"/>
      <c r="WOG231" s="48"/>
      <c r="WOH231" s="48"/>
      <c r="WOI231" s="48"/>
      <c r="WOJ231" s="48"/>
      <c r="WOK231" s="48"/>
      <c r="WOL231" s="48"/>
      <c r="WOM231" s="48"/>
      <c r="WON231" s="48"/>
      <c r="WOO231" s="48"/>
      <c r="WOP231" s="48"/>
      <c r="WOQ231" s="48"/>
      <c r="WOR231" s="48"/>
      <c r="WOS231" s="48"/>
      <c r="WOT231" s="48"/>
      <c r="WOU231" s="48"/>
      <c r="WOV231" s="48"/>
      <c r="WOW231" s="48"/>
      <c r="WOX231" s="48"/>
      <c r="WOY231" s="48"/>
      <c r="WOZ231" s="48"/>
      <c r="WPA231" s="48"/>
      <c r="WPB231" s="48"/>
      <c r="WPC231" s="48"/>
      <c r="WPD231" s="48"/>
      <c r="WPE231" s="48"/>
      <c r="WPF231" s="48"/>
      <c r="WPG231" s="48"/>
      <c r="WPH231" s="48"/>
      <c r="WPI231" s="48"/>
      <c r="WPJ231" s="48"/>
      <c r="WPK231" s="48"/>
      <c r="WPL231" s="48"/>
      <c r="WPM231" s="48"/>
      <c r="WPN231" s="48"/>
      <c r="WPO231" s="48"/>
      <c r="WPP231" s="48"/>
      <c r="WPQ231" s="48"/>
      <c r="WPR231" s="48"/>
      <c r="WPS231" s="48"/>
      <c r="WPT231" s="48"/>
      <c r="WPU231" s="48"/>
      <c r="WPV231" s="48"/>
      <c r="WPW231" s="48"/>
      <c r="WPX231" s="48"/>
      <c r="WPY231" s="48"/>
      <c r="WPZ231" s="48"/>
      <c r="WQA231" s="48"/>
      <c r="WQB231" s="48"/>
      <c r="WQC231" s="48"/>
      <c r="WQD231" s="48"/>
      <c r="WQE231" s="48"/>
      <c r="WQF231" s="48"/>
      <c r="WQG231" s="48"/>
      <c r="WQH231" s="48"/>
      <c r="WQI231" s="48"/>
      <c r="WQJ231" s="48"/>
      <c r="WQK231" s="48"/>
      <c r="WQL231" s="48"/>
      <c r="WQM231" s="48"/>
      <c r="WQN231" s="48"/>
      <c r="WQO231" s="48"/>
      <c r="WQP231" s="48"/>
      <c r="WQQ231" s="48"/>
      <c r="WQR231" s="48"/>
      <c r="WQS231" s="48"/>
      <c r="WQT231" s="48"/>
      <c r="WQU231" s="48"/>
      <c r="WQV231" s="48"/>
      <c r="WQW231" s="48"/>
      <c r="WQX231" s="48"/>
      <c r="WQY231" s="48"/>
      <c r="WQZ231" s="48"/>
      <c r="WRA231" s="48"/>
      <c r="WRB231" s="48"/>
      <c r="WRC231" s="48"/>
      <c r="WRD231" s="48"/>
      <c r="WRE231" s="48"/>
      <c r="WRF231" s="48"/>
      <c r="WRG231" s="48"/>
      <c r="WRH231" s="48"/>
      <c r="WRI231" s="48"/>
      <c r="WRJ231" s="48"/>
      <c r="WRK231" s="48"/>
      <c r="WRL231" s="48"/>
      <c r="WRM231" s="48"/>
      <c r="WRN231" s="48"/>
      <c r="WRO231" s="48"/>
      <c r="WRP231" s="48"/>
      <c r="WRQ231" s="48"/>
      <c r="WRR231" s="48"/>
      <c r="WRS231" s="48"/>
      <c r="WRT231" s="48"/>
      <c r="WRU231" s="48"/>
      <c r="WRV231" s="48"/>
      <c r="WRW231" s="48"/>
      <c r="WRX231" s="48"/>
      <c r="WRY231" s="48"/>
      <c r="WRZ231" s="48"/>
      <c r="WSA231" s="48"/>
      <c r="WSB231" s="48"/>
      <c r="WSC231" s="48"/>
      <c r="WSD231" s="48"/>
      <c r="WSE231" s="48"/>
      <c r="WSF231" s="48"/>
      <c r="WSG231" s="48"/>
      <c r="WSH231" s="48"/>
      <c r="WSI231" s="48"/>
      <c r="WSJ231" s="48"/>
      <c r="WSK231" s="48"/>
      <c r="WSL231" s="48"/>
      <c r="WSM231" s="48"/>
      <c r="WSN231" s="48"/>
      <c r="WSO231" s="48"/>
      <c r="WSP231" s="48"/>
      <c r="WSQ231" s="48"/>
      <c r="WSR231" s="48"/>
      <c r="WSS231" s="48"/>
      <c r="WST231" s="48"/>
      <c r="WSU231" s="48"/>
      <c r="WSV231" s="48"/>
      <c r="WSW231" s="48"/>
      <c r="WSX231" s="48"/>
      <c r="WSY231" s="48"/>
      <c r="WSZ231" s="48"/>
      <c r="WTA231" s="48"/>
      <c r="WTB231" s="48"/>
      <c r="WTC231" s="48"/>
      <c r="WTD231" s="48"/>
      <c r="WTE231" s="48"/>
      <c r="WTF231" s="48"/>
      <c r="WTG231" s="48"/>
      <c r="WTH231" s="48"/>
      <c r="WTI231" s="48"/>
      <c r="WTJ231" s="48"/>
      <c r="WTK231" s="48"/>
      <c r="WTL231" s="48"/>
      <c r="WTM231" s="48"/>
      <c r="WTN231" s="48"/>
      <c r="WTO231" s="48"/>
      <c r="WTP231" s="48"/>
      <c r="WTQ231" s="48"/>
      <c r="WTR231" s="48"/>
      <c r="WTS231" s="48"/>
      <c r="WTT231" s="48"/>
      <c r="WTU231" s="48"/>
      <c r="WTV231" s="48"/>
      <c r="WTW231" s="48"/>
      <c r="WTX231" s="48"/>
      <c r="WTY231" s="48"/>
      <c r="WTZ231" s="48"/>
      <c r="WUA231" s="48"/>
      <c r="WUB231" s="48"/>
      <c r="WUC231" s="48"/>
      <c r="WUD231" s="48"/>
      <c r="WUE231" s="48"/>
      <c r="WUF231" s="48"/>
      <c r="WUG231" s="48"/>
      <c r="WUH231" s="48"/>
      <c r="WUI231" s="48"/>
      <c r="WUJ231" s="48"/>
      <c r="WUK231" s="48"/>
      <c r="WUL231" s="48"/>
      <c r="WUM231" s="48"/>
      <c r="WUN231" s="48"/>
      <c r="WUO231" s="48"/>
      <c r="WUP231" s="48"/>
      <c r="WUQ231" s="48"/>
      <c r="WUR231" s="48"/>
      <c r="WUS231" s="48"/>
      <c r="WUT231" s="48"/>
      <c r="WUU231" s="48"/>
      <c r="WUV231" s="48"/>
      <c r="WUW231" s="48"/>
      <c r="WUX231" s="48"/>
      <c r="WUY231" s="48"/>
      <c r="WUZ231" s="48"/>
      <c r="WVA231" s="48"/>
      <c r="WVB231" s="48"/>
      <c r="WVC231" s="48"/>
      <c r="WVD231" s="48"/>
      <c r="WVE231" s="48"/>
      <c r="WVF231" s="48"/>
      <c r="WVG231" s="48"/>
      <c r="WVH231" s="48"/>
      <c r="WVI231" s="48"/>
      <c r="WVJ231" s="48"/>
      <c r="WVK231" s="48"/>
      <c r="WVL231" s="48"/>
      <c r="WVM231" s="48"/>
      <c r="WVN231" s="48"/>
      <c r="WVO231" s="48"/>
      <c r="WVP231" s="48"/>
      <c r="WVQ231" s="48"/>
      <c r="WVR231" s="48"/>
      <c r="WVS231" s="48"/>
      <c r="WVT231" s="48"/>
      <c r="WVU231" s="48"/>
      <c r="WVV231" s="48"/>
      <c r="WVW231" s="48"/>
      <c r="WVX231" s="48"/>
      <c r="WVY231" s="48"/>
      <c r="WVZ231" s="48"/>
      <c r="WWA231" s="48"/>
      <c r="WWB231" s="48"/>
      <c r="WWC231" s="48"/>
      <c r="WWD231" s="48"/>
      <c r="WWE231" s="48"/>
      <c r="WWF231" s="48"/>
      <c r="WWG231" s="48"/>
      <c r="WWH231" s="48"/>
      <c r="WWI231" s="48"/>
      <c r="WWJ231" s="48"/>
      <c r="WWK231" s="48"/>
      <c r="WWL231" s="48"/>
      <c r="WWM231" s="48"/>
      <c r="WWN231" s="48"/>
      <c r="WWO231" s="48"/>
      <c r="WWP231" s="48"/>
      <c r="WWQ231" s="48"/>
      <c r="WWR231" s="48"/>
      <c r="WWS231" s="48"/>
      <c r="WWT231" s="48"/>
      <c r="WWU231" s="48"/>
      <c r="WWV231" s="48"/>
      <c r="WWW231" s="48"/>
      <c r="WWX231" s="48"/>
      <c r="WWY231" s="48"/>
      <c r="WWZ231" s="48"/>
      <c r="WXA231" s="48"/>
      <c r="WXB231" s="48"/>
      <c r="WXC231" s="48"/>
      <c r="WXD231" s="48"/>
      <c r="WXE231" s="48"/>
      <c r="WXF231" s="48"/>
      <c r="WXG231" s="48"/>
      <c r="WXH231" s="48"/>
      <c r="WXI231" s="48"/>
      <c r="WXJ231" s="48"/>
      <c r="WXK231" s="48"/>
      <c r="WXL231" s="48"/>
      <c r="WXM231" s="48"/>
      <c r="WXN231" s="48"/>
      <c r="WXO231" s="48"/>
      <c r="WXP231" s="48"/>
      <c r="WXQ231" s="48"/>
      <c r="WXR231" s="48"/>
      <c r="WXS231" s="48"/>
      <c r="WXT231" s="48"/>
      <c r="WXU231" s="48"/>
      <c r="WXV231" s="48"/>
      <c r="WXW231" s="48"/>
      <c r="WXX231" s="48"/>
      <c r="WXY231" s="48"/>
      <c r="WXZ231" s="48"/>
      <c r="WYA231" s="48"/>
      <c r="WYB231" s="48"/>
      <c r="WYC231" s="48"/>
      <c r="WYD231" s="48"/>
      <c r="WYE231" s="48"/>
      <c r="WYF231" s="48"/>
      <c r="WYG231" s="48"/>
      <c r="WYH231" s="48"/>
      <c r="WYI231" s="48"/>
      <c r="WYJ231" s="48"/>
      <c r="WYK231" s="48"/>
      <c r="WYL231" s="48"/>
      <c r="WYM231" s="48"/>
      <c r="WYN231" s="48"/>
      <c r="WYO231" s="48"/>
      <c r="WYP231" s="48"/>
      <c r="WYQ231" s="48"/>
      <c r="WYR231" s="48"/>
      <c r="WYS231" s="48"/>
      <c r="WYT231" s="48"/>
      <c r="WYU231" s="48"/>
      <c r="WYV231" s="48"/>
      <c r="WYW231" s="48"/>
      <c r="WYX231" s="48"/>
      <c r="WYY231" s="48"/>
      <c r="WYZ231" s="48"/>
      <c r="WZA231" s="48"/>
      <c r="WZB231" s="48"/>
      <c r="WZC231" s="48"/>
      <c r="WZD231" s="48"/>
      <c r="WZE231" s="48"/>
      <c r="WZF231" s="48"/>
      <c r="WZG231" s="48"/>
      <c r="WZH231" s="48"/>
      <c r="WZI231" s="48"/>
      <c r="WZJ231" s="48"/>
      <c r="WZK231" s="48"/>
      <c r="WZL231" s="48"/>
      <c r="WZM231" s="48"/>
      <c r="WZN231" s="48"/>
      <c r="WZO231" s="48"/>
      <c r="WZP231" s="48"/>
      <c r="WZQ231" s="48"/>
      <c r="WZR231" s="48"/>
      <c r="WZS231" s="48"/>
      <c r="WZT231" s="48"/>
      <c r="WZU231" s="48"/>
      <c r="WZV231" s="48"/>
      <c r="WZW231" s="48"/>
      <c r="WZX231" s="48"/>
      <c r="WZY231" s="48"/>
      <c r="WZZ231" s="48"/>
      <c r="XAA231" s="48"/>
      <c r="XAB231" s="48"/>
      <c r="XAC231" s="48"/>
      <c r="XAD231" s="48"/>
      <c r="XAE231" s="48"/>
      <c r="XAF231" s="48"/>
      <c r="XAG231" s="48"/>
      <c r="XAH231" s="48"/>
      <c r="XAI231" s="48"/>
      <c r="XAJ231" s="48"/>
      <c r="XAK231" s="48"/>
      <c r="XAL231" s="48"/>
      <c r="XAM231" s="48"/>
      <c r="XAN231" s="48"/>
      <c r="XAO231" s="48"/>
      <c r="XAP231" s="48"/>
      <c r="XAQ231" s="48"/>
      <c r="XAR231" s="48"/>
      <c r="XAS231" s="48"/>
      <c r="XAT231" s="48"/>
      <c r="XAU231" s="48"/>
      <c r="XAV231" s="48"/>
      <c r="XAW231" s="48"/>
      <c r="XAX231" s="48"/>
      <c r="XAY231" s="48"/>
      <c r="XAZ231" s="48"/>
      <c r="XBA231" s="48"/>
      <c r="XBB231" s="48"/>
      <c r="XBC231" s="48"/>
      <c r="XBD231" s="48"/>
      <c r="XBE231" s="48"/>
      <c r="XBF231" s="48"/>
      <c r="XBG231" s="48"/>
      <c r="XBH231" s="48"/>
      <c r="XBI231" s="48"/>
      <c r="XBJ231" s="48"/>
      <c r="XBK231" s="48"/>
      <c r="XBL231" s="48"/>
      <c r="XBM231" s="48"/>
      <c r="XBN231" s="48"/>
      <c r="XBO231" s="48"/>
      <c r="XBP231" s="48"/>
      <c r="XBQ231" s="48"/>
      <c r="XBR231" s="48"/>
      <c r="XBS231" s="48"/>
      <c r="XBT231" s="48"/>
      <c r="XBU231" s="48"/>
      <c r="XBV231" s="48"/>
      <c r="XBW231" s="48"/>
      <c r="XBX231" s="48"/>
      <c r="XBY231" s="48"/>
      <c r="XBZ231" s="48"/>
      <c r="XCA231" s="48"/>
      <c r="XCB231" s="48"/>
      <c r="XCC231" s="48"/>
      <c r="XCD231" s="48"/>
      <c r="XCE231" s="48"/>
      <c r="XCF231" s="48"/>
      <c r="XCG231" s="48"/>
      <c r="XCH231" s="48"/>
      <c r="XCI231" s="48"/>
      <c r="XCJ231" s="48"/>
      <c r="XCK231" s="48"/>
      <c r="XCL231" s="48"/>
      <c r="XCM231" s="48"/>
      <c r="XCN231" s="48"/>
      <c r="XCO231" s="48"/>
      <c r="XCP231" s="48"/>
      <c r="XCQ231" s="48"/>
      <c r="XCR231" s="48"/>
      <c r="XCS231" s="48"/>
      <c r="XCT231" s="48"/>
      <c r="XCU231" s="48"/>
      <c r="XCV231" s="48"/>
      <c r="XCW231" s="48"/>
      <c r="XCX231" s="48"/>
      <c r="XCY231" s="48"/>
      <c r="XCZ231" s="48"/>
      <c r="XDA231" s="48"/>
      <c r="XDB231" s="48"/>
      <c r="XDC231" s="48"/>
      <c r="XDD231" s="48"/>
      <c r="XDE231" s="48"/>
      <c r="XDF231" s="48"/>
      <c r="XDG231" s="48"/>
      <c r="XDH231" s="48"/>
      <c r="XDI231" s="48"/>
      <c r="XDJ231" s="48"/>
      <c r="XDK231" s="48"/>
      <c r="XDL231" s="48"/>
      <c r="XDM231" s="48"/>
      <c r="XDN231" s="48"/>
      <c r="XDO231" s="48"/>
      <c r="XDP231" s="48"/>
      <c r="XDQ231" s="48"/>
      <c r="XDR231" s="48"/>
      <c r="XDS231" s="48"/>
      <c r="XDT231" s="48"/>
      <c r="XDU231" s="48"/>
      <c r="XDV231" s="48"/>
    </row>
  </sheetData>
  <sheetCalcPr fullCalcOnLoad="1"/>
  <phoneticPr fontId="3" type="noConversion"/>
  <pageMargins left="0.75000000000000011" right="0.75000000000000011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&amp; Specialty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2013-11-03T23:03:22Z</dcterms:created>
  <dcterms:modified xsi:type="dcterms:W3CDTF">2013-11-03T23:04:12Z</dcterms:modified>
</cp:coreProperties>
</file>