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jpeg" ContentType="image/jpeg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Default Extension="vml" ContentType="application/vnd.openxmlformats-officedocument.vmlDrawing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1460" yWindow="1460" windowWidth="20120" windowHeight="12580" tabRatio="500"/>
  </bookViews>
  <sheets>
    <sheet name="English Network Media Econ" sheetId="1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G36" i="1"/>
  <c r="G37"/>
  <c r="F36"/>
  <c r="F37"/>
  <c r="E36"/>
  <c r="E37"/>
  <c r="D36"/>
  <c r="D37"/>
  <c r="C36"/>
  <c r="C37"/>
  <c r="B36"/>
  <c r="B37"/>
  <c r="G30"/>
  <c r="G31"/>
  <c r="F30"/>
  <c r="F31"/>
  <c r="E30"/>
  <c r="E31"/>
  <c r="D30"/>
  <c r="D31"/>
  <c r="C30"/>
  <c r="C31"/>
  <c r="B30"/>
  <c r="B31"/>
  <c r="H6"/>
  <c r="I6"/>
  <c r="G5"/>
  <c r="G4"/>
  <c r="G2"/>
</calcChain>
</file>

<file path=xl/comments1.xml><?xml version="1.0" encoding="utf-8"?>
<comments xmlns="http://schemas.openxmlformats.org/spreadsheetml/2006/main">
  <authors>
    <author>Dwayne Winseck</author>
  </authors>
  <commentList>
    <comment ref="G5" authorId="0">
      <text>
        <r>
          <rPr>
            <b/>
            <sz val="9"/>
            <color indexed="81"/>
            <rFont val="Verdana"/>
          </rPr>
          <t xml:space="preserve">Dwayne Winseck: </t>
        </r>
        <r>
          <rPr>
            <sz val="9"/>
            <color indexed="81"/>
            <rFont val="Cambria"/>
          </rPr>
          <t>Estimate based on percentage of Quebec population out of national population in 2011 (23.14%) multiplied by total BDU revenues for 2012 derived from: CRTC Broadcast Distribution - Cable, Multipoint Distribution Systems (MDS) and Direct-to-Home (DTH)
Statistical and Financial Summaries 
2008 - 2012 (Basic + non-Basic services + MDS/DTH) + 'non reporting BDUs' from CMR 2012, p. 96 @ same rate as 2011, i.e. $139.2 million (see http://crtc.gc.ca/eng/publications/reports/BrAnalysis/dist2012/bdu.htm).</t>
        </r>
        <r>
          <rPr>
            <sz val="9"/>
            <color indexed="81"/>
            <rFont val="Verdana"/>
          </rPr>
          <t xml:space="preserve">
</t>
        </r>
      </text>
    </comment>
    <comment ref="G9" authorId="0">
      <text>
        <r>
          <rPr>
            <sz val="9"/>
            <color indexed="81"/>
            <rFont val="Calibri"/>
            <family val="2"/>
          </rPr>
          <t xml:space="preserve">Dwayne Winseck: Estimate based on growth rate radio advertising revenue of 3.9% between 2011 and 2012 (same as previous year, CRTC, 2012, CMR, p. 49)) + CBC funding. PWC estimates growth at 4.9% in its </t>
        </r>
        <r>
          <rPr>
            <i/>
            <sz val="9"/>
            <color indexed="81"/>
            <rFont val="Calibri"/>
          </rPr>
          <t>Global Entertainment and Media Outlook, 2012-2016</t>
        </r>
        <r>
          <rPr>
            <sz val="9"/>
            <color indexed="81"/>
            <rFont val="Calibri"/>
            <family val="2"/>
          </rPr>
          <t xml:space="preserve">, p. 407).
</t>
        </r>
      </text>
    </comment>
  </commentList>
</comments>
</file>

<file path=xl/sharedStrings.xml><?xml version="1.0" encoding="utf-8"?>
<sst xmlns="http://schemas.openxmlformats.org/spreadsheetml/2006/main" count="31" uniqueCount="21">
  <si>
    <t>Wired Tel</t>
  </si>
  <si>
    <t>Wireless Tel</t>
  </si>
  <si>
    <t>Internet Access</t>
  </si>
  <si>
    <t>Cable, Sat &amp; IPTV</t>
  </si>
  <si>
    <t>Total TV</t>
  </si>
  <si>
    <t>Press/Mags</t>
    <phoneticPr fontId="0" type="noConversion"/>
  </si>
  <si>
    <t xml:space="preserve">Internet Adv </t>
    <phoneticPr fontId="0" type="noConversion"/>
  </si>
  <si>
    <t>Radio</t>
  </si>
  <si>
    <t>Total</t>
    <phoneticPr fontId="0" type="noConversion"/>
  </si>
  <si>
    <t>% of Nat'l MediaEcon$</t>
    <phoneticPr fontId="0" type="noConversion"/>
  </si>
  <si>
    <t>Growth</t>
    <phoneticPr fontId="3" type="noConversion"/>
  </si>
  <si>
    <t>Stagnation</t>
    <phoneticPr fontId="3" type="noConversion"/>
  </si>
  <si>
    <t>Decline</t>
    <phoneticPr fontId="3" type="noConversion"/>
  </si>
  <si>
    <t>Radio (since 2008)</t>
    <phoneticPr fontId="3" type="noConversion"/>
  </si>
  <si>
    <t>Wired Telecom</t>
    <phoneticPr fontId="3" type="noConversion"/>
  </si>
  <si>
    <t>Magazines (since 2008)</t>
    <phoneticPr fontId="3" type="noConversion"/>
  </si>
  <si>
    <t>Press (since 2008)</t>
    <phoneticPr fontId="3" type="noConversion"/>
  </si>
  <si>
    <t xml:space="preserve">Internet Adv </t>
    <phoneticPr fontId="3" type="noConversion"/>
  </si>
  <si>
    <t>Press/Mags</t>
  </si>
  <si>
    <t xml:space="preserve">Internet Adv </t>
  </si>
  <si>
    <t>Total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</si>
</sst>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5" formatCode="0.0"/>
  </numFmts>
  <fonts count="16">
    <font>
      <sz val="10"/>
      <name val="Verdana"/>
    </font>
    <font>
      <sz val="10"/>
      <name val="Verdana"/>
    </font>
    <font>
      <sz val="12"/>
      <color indexed="8"/>
      <name val="Calibri"/>
      <family val="2"/>
    </font>
    <font>
      <sz val="8"/>
      <name val="Verdana"/>
    </font>
    <font>
      <sz val="12"/>
      <name val="Cambria"/>
    </font>
    <font>
      <sz val="11"/>
      <color indexed="8"/>
      <name val="Calibri"/>
      <family val="2"/>
      <charset val="134"/>
    </font>
    <font>
      <sz val="11"/>
      <name val="Cambria"/>
    </font>
    <font>
      <sz val="12"/>
      <name val="Calibri"/>
    </font>
    <font>
      <b/>
      <sz val="10"/>
      <color indexed="48"/>
      <name val="Verdana"/>
    </font>
    <font>
      <b/>
      <sz val="10"/>
      <color indexed="22"/>
      <name val="Verdana"/>
    </font>
    <font>
      <b/>
      <sz val="10"/>
      <color indexed="10"/>
      <name val="Verdana"/>
    </font>
    <font>
      <b/>
      <sz val="9"/>
      <color indexed="81"/>
      <name val="Verdana"/>
    </font>
    <font>
      <sz val="9"/>
      <color indexed="81"/>
      <name val="Cambria"/>
    </font>
    <font>
      <sz val="9"/>
      <color indexed="81"/>
      <name val="Verdana"/>
    </font>
    <font>
      <sz val="9"/>
      <color indexed="81"/>
      <name val="Calibri"/>
      <family val="2"/>
    </font>
    <font>
      <i/>
      <sz val="9"/>
      <color indexed="8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5" fillId="0" borderId="0">
      <alignment vertical="center"/>
    </xf>
    <xf numFmtId="0" fontId="2" fillId="0" borderId="0"/>
    <xf numFmtId="43" fontId="2" fillId="0" borderId="0" applyFont="0" applyFill="0" applyBorder="0" applyAlignment="0" applyProtection="0"/>
  </cellStyleXfs>
  <cellXfs count="25">
    <xf numFmtId="0" fontId="0" fillId="0" borderId="0" xfId="0"/>
    <xf numFmtId="165" fontId="2" fillId="0" borderId="0" xfId="0" applyNumberFormat="1" applyFont="1"/>
    <xf numFmtId="0" fontId="2" fillId="0" borderId="0" xfId="0" applyNumberFormat="1" applyFont="1"/>
    <xf numFmtId="1" fontId="4" fillId="0" borderId="0" xfId="1" applyNumberFormat="1" applyFont="1" applyFill="1" applyBorder="1" applyAlignment="1">
      <alignment horizontal="right" vertical="center"/>
    </xf>
    <xf numFmtId="1" fontId="4" fillId="0" borderId="0" xfId="0" applyNumberFormat="1" applyFont="1"/>
    <xf numFmtId="1" fontId="0" fillId="0" borderId="0" xfId="0" applyNumberFormat="1"/>
    <xf numFmtId="165" fontId="0" fillId="0" borderId="0" xfId="0" applyNumberFormat="1"/>
    <xf numFmtId="1" fontId="4" fillId="0" borderId="0" xfId="2" applyNumberFormat="1" applyFont="1" applyFill="1" applyBorder="1" applyAlignment="1">
      <alignment horizontal="right" vertical="center"/>
    </xf>
    <xf numFmtId="1" fontId="1" fillId="0" borderId="0" xfId="0" applyNumberFormat="1" applyFont="1"/>
    <xf numFmtId="1" fontId="4" fillId="0" borderId="0" xfId="3" applyNumberFormat="1" applyFont="1" applyFill="1" applyBorder="1" applyAlignment="1">
      <alignment horizontal="right" vertical="center"/>
    </xf>
    <xf numFmtId="1" fontId="4" fillId="0" borderId="0" xfId="1" applyNumberFormat="1" applyFont="1" applyFill="1" applyBorder="1" applyAlignment="1">
      <alignment horizontal="right"/>
    </xf>
    <xf numFmtId="1" fontId="6" fillId="0" borderId="0" xfId="2" applyNumberFormat="1" applyFont="1" applyFill="1">
      <alignment vertical="center"/>
    </xf>
    <xf numFmtId="1" fontId="4" fillId="0" borderId="0" xfId="0" applyNumberFormat="1" applyFont="1" applyFill="1"/>
    <xf numFmtId="1" fontId="1" fillId="0" borderId="0" xfId="0" applyNumberFormat="1" applyFont="1" applyFill="1"/>
    <xf numFmtId="1" fontId="7" fillId="0" borderId="0" xfId="0" applyNumberFormat="1" applyFont="1" applyFill="1"/>
    <xf numFmtId="1" fontId="7" fillId="0" borderId="0" xfId="0" applyNumberFormat="1" applyFont="1"/>
    <xf numFmtId="0" fontId="2" fillId="0" borderId="0" xfId="0" applyFont="1"/>
    <xf numFmtId="1" fontId="4" fillId="0" borderId="0" xfId="4" applyNumberFormat="1" applyFont="1" applyFill="1" applyBorder="1" applyAlignment="1">
      <alignment horizontal="right"/>
    </xf>
    <xf numFmtId="3" fontId="0" fillId="0" borderId="0" xfId="0" applyNumberFormat="1"/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1" fillId="0" borderId="2" xfId="0" applyFont="1" applyFill="1" applyBorder="1" applyAlignment="1"/>
  </cellXfs>
  <cellStyles count="5">
    <cellStyle name="Comma 2" xfId="4"/>
    <cellStyle name="Normal" xfId="0" builtinId="0"/>
    <cellStyle name="Normal 2" xfId="2"/>
    <cellStyle name="Normal 2 3" xfId="3"/>
    <cellStyle name="常规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I38"/>
  <sheetViews>
    <sheetView tabSelected="1" topLeftCell="B3" zoomScale="125" workbookViewId="0">
      <selection activeCell="I7" sqref="I7"/>
    </sheetView>
  </sheetViews>
  <sheetFormatPr baseColWidth="10" defaultRowHeight="13"/>
  <cols>
    <col min="1" max="1" width="14" customWidth="1"/>
    <col min="2" max="2" width="18.140625" customWidth="1"/>
    <col min="3" max="3" width="14.5703125" customWidth="1"/>
  </cols>
  <sheetData>
    <row r="1" spans="1:9" ht="15">
      <c r="A1" s="1"/>
      <c r="B1" s="2">
        <v>2000</v>
      </c>
      <c r="C1" s="2">
        <v>2004</v>
      </c>
      <c r="D1" s="2">
        <v>2008</v>
      </c>
      <c r="E1" s="2">
        <v>2010</v>
      </c>
      <c r="F1" s="2">
        <v>2011</v>
      </c>
      <c r="G1" s="2">
        <v>2012</v>
      </c>
    </row>
    <row r="2" spans="1:9" ht="15">
      <c r="A2" s="1" t="s">
        <v>0</v>
      </c>
      <c r="B2" s="3">
        <v>16118.36</v>
      </c>
      <c r="C2" s="3">
        <v>15129.18</v>
      </c>
      <c r="D2" s="3">
        <v>13813.2</v>
      </c>
      <c r="E2" s="3">
        <v>12985.96</v>
      </c>
      <c r="F2" s="3">
        <v>12605.04</v>
      </c>
      <c r="G2" s="4">
        <f>15900-3657</f>
        <v>12243</v>
      </c>
      <c r="H2" s="5"/>
      <c r="I2" s="6"/>
    </row>
    <row r="3" spans="1:9" ht="15">
      <c r="A3" s="1" t="s">
        <v>1</v>
      </c>
      <c r="B3" s="7">
        <v>4437.5200199999999</v>
      </c>
      <c r="C3" s="8">
        <v>7598.2</v>
      </c>
      <c r="D3" s="8">
        <v>13620.3</v>
      </c>
      <c r="E3" s="8">
        <v>15013</v>
      </c>
      <c r="F3" s="8">
        <v>16166.2</v>
      </c>
      <c r="G3" s="8">
        <v>17075.599999999999</v>
      </c>
      <c r="H3" s="5"/>
      <c r="I3" s="6"/>
    </row>
    <row r="4" spans="1:9" ht="15">
      <c r="A4" s="1" t="s">
        <v>2</v>
      </c>
      <c r="B4" s="9">
        <v>1527.3</v>
      </c>
      <c r="C4" s="9">
        <v>3423</v>
      </c>
      <c r="D4" s="9">
        <v>4720.68</v>
      </c>
      <c r="E4" s="9">
        <v>5078.92</v>
      </c>
      <c r="F4" s="9">
        <v>5369.04</v>
      </c>
      <c r="G4" s="8">
        <f>7625-1760.6</f>
        <v>5864.4</v>
      </c>
      <c r="H4" s="5"/>
      <c r="I4" s="6"/>
    </row>
    <row r="5" spans="1:9" ht="15">
      <c r="A5" s="1" t="s">
        <v>3</v>
      </c>
      <c r="B5" s="10">
        <v>3207.32555</v>
      </c>
      <c r="C5" s="10">
        <v>3850.6055399999996</v>
      </c>
      <c r="D5" s="10">
        <v>6016.6</v>
      </c>
      <c r="E5" s="10">
        <v>6278.2</v>
      </c>
      <c r="F5" s="10">
        <v>6419.5</v>
      </c>
      <c r="G5" s="11">
        <f>8695.7-2201.7</f>
        <v>6494.0000000000009</v>
      </c>
      <c r="H5" s="5"/>
      <c r="I5" s="6"/>
    </row>
    <row r="6" spans="1:9" ht="15">
      <c r="A6" s="1" t="s">
        <v>4</v>
      </c>
      <c r="B6" s="12">
        <v>3329.2620000000002</v>
      </c>
      <c r="C6" s="4">
        <v>3992.16</v>
      </c>
      <c r="D6" s="4">
        <v>4609.8999999999996</v>
      </c>
      <c r="E6" s="4">
        <v>4959.7999999999993</v>
      </c>
      <c r="F6" s="4">
        <v>5500.1</v>
      </c>
      <c r="G6" s="13">
        <v>5802.9</v>
      </c>
      <c r="H6" s="5">
        <f>G6-B6</f>
        <v>2473.6379999999995</v>
      </c>
      <c r="I6" s="6">
        <f>H6/B6*100</f>
        <v>74.299889885506133</v>
      </c>
    </row>
    <row r="7" spans="1:9" ht="15">
      <c r="A7" s="1" t="s">
        <v>5</v>
      </c>
      <c r="B7" s="14">
        <v>4031.2608800000003</v>
      </c>
      <c r="C7" s="14">
        <v>4430.9574399999992</v>
      </c>
      <c r="D7" s="14">
        <v>4897.9936400000006</v>
      </c>
      <c r="E7" s="14">
        <v>4465.8878400000003</v>
      </c>
      <c r="F7" s="12">
        <v>4431.6174000000001</v>
      </c>
      <c r="G7" s="12">
        <v>4287.3762399999996</v>
      </c>
      <c r="H7" s="5"/>
      <c r="I7" s="6"/>
    </row>
    <row r="8" spans="1:9" ht="15">
      <c r="A8" s="1" t="s">
        <v>6</v>
      </c>
      <c r="B8" s="8">
        <v>84.937411717680462</v>
      </c>
      <c r="C8" s="8">
        <v>285.30176976979959</v>
      </c>
      <c r="D8" s="8">
        <v>1259.7386452181518</v>
      </c>
      <c r="E8" s="8">
        <v>1775.6808833748926</v>
      </c>
      <c r="F8" s="8">
        <v>2112.5451568794783</v>
      </c>
      <c r="G8" s="8">
        <v>2447.9681720672888</v>
      </c>
      <c r="H8" s="5"/>
      <c r="I8" s="6"/>
    </row>
    <row r="9" spans="1:9" ht="15">
      <c r="A9" s="1" t="s">
        <v>7</v>
      </c>
      <c r="B9" s="8">
        <v>1070.4000000000001</v>
      </c>
      <c r="C9" s="4">
        <v>1263.5</v>
      </c>
      <c r="D9" s="4">
        <v>1545.3</v>
      </c>
      <c r="E9" s="4">
        <v>1478.4</v>
      </c>
      <c r="F9" s="4">
        <v>1506.6</v>
      </c>
      <c r="G9" s="15">
        <v>1598.7</v>
      </c>
      <c r="H9" s="5"/>
      <c r="I9" s="6"/>
    </row>
    <row r="10" spans="1:9" ht="15">
      <c r="A10" s="16" t="s">
        <v>8</v>
      </c>
      <c r="B10" s="15">
        <v>31666.803861717686</v>
      </c>
      <c r="C10" s="15">
        <v>39972.904749769797</v>
      </c>
      <c r="D10" s="15">
        <v>50483.712285218156</v>
      </c>
      <c r="E10" s="15">
        <v>52035.848723374889</v>
      </c>
      <c r="F10" s="15">
        <v>54110.64255687948</v>
      </c>
      <c r="G10" s="15">
        <v>55813.944412067285</v>
      </c>
    </row>
    <row r="11" spans="1:9" ht="15">
      <c r="A11" s="16" t="s">
        <v>9</v>
      </c>
      <c r="B11" s="17">
        <v>82.047619854585321</v>
      </c>
      <c r="C11" s="17">
        <v>81.151594647089993</v>
      </c>
      <c r="D11" s="17">
        <v>79.757154964242432</v>
      </c>
      <c r="E11" s="17">
        <v>79.63836317941724</v>
      </c>
      <c r="F11" s="17">
        <v>79.272026631842323</v>
      </c>
      <c r="G11" s="17">
        <v>79.350670083218446</v>
      </c>
    </row>
    <row r="13" spans="1:9">
      <c r="B13" s="18"/>
      <c r="C13" s="18"/>
      <c r="D13" s="18"/>
      <c r="E13" s="18"/>
      <c r="F13" s="18"/>
      <c r="G13" s="18"/>
    </row>
    <row r="15" spans="1:9" ht="14" thickBot="1">
      <c r="B15" s="18"/>
      <c r="C15" s="18"/>
      <c r="D15" s="18"/>
      <c r="E15" s="18"/>
      <c r="F15" s="18"/>
      <c r="G15" s="18"/>
    </row>
    <row r="16" spans="1:9">
      <c r="A16" s="19" t="s">
        <v>10</v>
      </c>
      <c r="B16" s="20" t="s">
        <v>11</v>
      </c>
      <c r="C16" s="21" t="s">
        <v>12</v>
      </c>
      <c r="D16" s="18"/>
      <c r="E16" s="18"/>
      <c r="F16" s="18"/>
      <c r="G16" s="18"/>
      <c r="H16" s="18"/>
    </row>
    <row r="17" spans="1:7">
      <c r="A17" s="22" t="s">
        <v>1</v>
      </c>
      <c r="B17" s="22" t="s">
        <v>13</v>
      </c>
      <c r="C17" s="22" t="s">
        <v>14</v>
      </c>
    </row>
    <row r="18" spans="1:7">
      <c r="A18" s="22" t="s">
        <v>2</v>
      </c>
      <c r="B18" s="22" t="s">
        <v>15</v>
      </c>
      <c r="C18" s="22" t="s">
        <v>16</v>
      </c>
    </row>
    <row r="19" spans="1:7">
      <c r="A19" s="23" t="s">
        <v>3</v>
      </c>
      <c r="B19" s="23"/>
      <c r="C19" s="23"/>
    </row>
    <row r="20" spans="1:7">
      <c r="A20" s="23" t="s">
        <v>4</v>
      </c>
      <c r="B20" s="23"/>
      <c r="C20" s="23"/>
      <c r="D20" s="6"/>
      <c r="E20" s="6"/>
      <c r="F20" s="6"/>
      <c r="G20" s="6"/>
    </row>
    <row r="21" spans="1:7" ht="14" thickBot="1">
      <c r="A21" s="24" t="s">
        <v>17</v>
      </c>
      <c r="B21" s="24"/>
      <c r="C21" s="24"/>
    </row>
    <row r="26" spans="1:7">
      <c r="A26" t="s">
        <v>0</v>
      </c>
      <c r="B26">
        <v>16118.36</v>
      </c>
      <c r="C26">
        <v>15129.18</v>
      </c>
      <c r="D26">
        <v>13813.2</v>
      </c>
      <c r="E26">
        <v>12985.96</v>
      </c>
      <c r="F26">
        <v>12605.04</v>
      </c>
      <c r="G26">
        <v>12243</v>
      </c>
    </row>
    <row r="27" spans="1:7">
      <c r="A27" t="s">
        <v>1</v>
      </c>
      <c r="B27">
        <v>4437.5200199999999</v>
      </c>
      <c r="C27">
        <v>7598.2</v>
      </c>
      <c r="D27">
        <v>13620.3</v>
      </c>
      <c r="E27">
        <v>15013</v>
      </c>
      <c r="F27">
        <v>16166.2</v>
      </c>
      <c r="G27">
        <v>17075.599999999999</v>
      </c>
    </row>
    <row r="28" spans="1:7">
      <c r="A28" t="s">
        <v>2</v>
      </c>
      <c r="B28">
        <v>1527.3</v>
      </c>
      <c r="C28">
        <v>3423</v>
      </c>
      <c r="D28">
        <v>4720.68</v>
      </c>
      <c r="E28">
        <v>5078.92</v>
      </c>
      <c r="F28">
        <v>5369.04</v>
      </c>
      <c r="G28">
        <v>5864.4</v>
      </c>
    </row>
    <row r="29" spans="1:7">
      <c r="A29" t="s">
        <v>3</v>
      </c>
      <c r="B29">
        <v>3207.32555</v>
      </c>
      <c r="C29">
        <v>3850.6055399999996</v>
      </c>
      <c r="D29">
        <v>6016.6</v>
      </c>
      <c r="E29">
        <v>6278.2</v>
      </c>
      <c r="F29">
        <v>6419.5</v>
      </c>
      <c r="G29">
        <v>6494.0000000000009</v>
      </c>
    </row>
    <row r="30" spans="1:7">
      <c r="B30">
        <f t="shared" ref="B30:G30" si="0">SUM(B26:B29)</f>
        <v>25290.505570000001</v>
      </c>
      <c r="C30">
        <f t="shared" si="0"/>
        <v>30000.985540000001</v>
      </c>
      <c r="D30">
        <f t="shared" si="0"/>
        <v>38170.78</v>
      </c>
      <c r="E30">
        <f t="shared" si="0"/>
        <v>39356.079999999994</v>
      </c>
      <c r="F30">
        <f t="shared" si="0"/>
        <v>40559.78</v>
      </c>
      <c r="G30">
        <f t="shared" si="0"/>
        <v>41677</v>
      </c>
    </row>
    <row r="31" spans="1:7">
      <c r="B31">
        <f>B30/B38*100</f>
        <v>79.86440842100248</v>
      </c>
      <c r="C31">
        <f t="shared" ref="C31:G31" si="1">C30/C38*100</f>
        <v>75.053303551007957</v>
      </c>
      <c r="D31">
        <f t="shared" si="1"/>
        <v>75.610089417248673</v>
      </c>
      <c r="E31">
        <f t="shared" si="1"/>
        <v>75.632628208331596</v>
      </c>
      <c r="F31">
        <f t="shared" si="1"/>
        <v>74.95712134145289</v>
      </c>
      <c r="G31">
        <f t="shared" si="1"/>
        <v>74.671303809499619</v>
      </c>
    </row>
    <row r="32" spans="1:7">
      <c r="A32" t="s">
        <v>4</v>
      </c>
      <c r="B32">
        <v>1189.7</v>
      </c>
      <c r="C32">
        <v>3992.16</v>
      </c>
      <c r="D32">
        <v>4609.8999999999996</v>
      </c>
      <c r="E32">
        <v>4959.7999999999993</v>
      </c>
      <c r="F32">
        <v>5500.1</v>
      </c>
      <c r="G32">
        <v>5802.9</v>
      </c>
    </row>
    <row r="33" spans="1:7">
      <c r="A33" t="s">
        <v>18</v>
      </c>
      <c r="B33">
        <v>4031.2608800000003</v>
      </c>
      <c r="C33">
        <v>4430.9574399999992</v>
      </c>
      <c r="D33">
        <v>4897.9936400000006</v>
      </c>
      <c r="E33">
        <v>4465.8878400000003</v>
      </c>
      <c r="F33">
        <v>4431.6174000000001</v>
      </c>
      <c r="G33">
        <v>4287.3762399999996</v>
      </c>
    </row>
    <row r="34" spans="1:7">
      <c r="A34" t="s">
        <v>19</v>
      </c>
      <c r="B34">
        <v>84.937411717680462</v>
      </c>
      <c r="C34">
        <v>285.30176976979959</v>
      </c>
      <c r="D34">
        <v>1259.7386452181518</v>
      </c>
      <c r="E34">
        <v>1775.6808833748926</v>
      </c>
      <c r="F34">
        <v>2112.5451568794783</v>
      </c>
      <c r="G34">
        <v>2447.9681720672888</v>
      </c>
    </row>
    <row r="35" spans="1:7">
      <c r="A35" t="s">
        <v>7</v>
      </c>
      <c r="B35">
        <v>1070.4000000000001</v>
      </c>
      <c r="C35">
        <v>1263.5</v>
      </c>
      <c r="D35">
        <v>1545.3</v>
      </c>
      <c r="E35">
        <v>1478.4</v>
      </c>
      <c r="F35">
        <v>1506.6</v>
      </c>
      <c r="G35">
        <v>1598.7</v>
      </c>
    </row>
    <row r="36" spans="1:7">
      <c r="B36">
        <f t="shared" ref="B36:G36" si="2">SUM(B32:B35)</f>
        <v>6376.2982917176814</v>
      </c>
      <c r="C36">
        <f t="shared" si="2"/>
        <v>9971.9192097697978</v>
      </c>
      <c r="D36">
        <f t="shared" si="2"/>
        <v>12312.93228521815</v>
      </c>
      <c r="E36">
        <f t="shared" si="2"/>
        <v>12679.768723374891</v>
      </c>
      <c r="F36">
        <f t="shared" si="2"/>
        <v>13550.86255687948</v>
      </c>
      <c r="G36">
        <f t="shared" si="2"/>
        <v>14136.944412067289</v>
      </c>
    </row>
    <row r="37" spans="1:7">
      <c r="B37">
        <f>B36/B38*100</f>
        <v>20.135591578997499</v>
      </c>
      <c r="C37">
        <f t="shared" ref="C37:G37" si="3">C36/C38*100</f>
        <v>24.946696448992054</v>
      </c>
      <c r="D37">
        <f t="shared" si="3"/>
        <v>24.389910582751316</v>
      </c>
      <c r="E37">
        <f t="shared" si="3"/>
        <v>24.367371791668393</v>
      </c>
      <c r="F37">
        <f t="shared" si="3"/>
        <v>25.042878658547107</v>
      </c>
      <c r="G37">
        <f t="shared" si="3"/>
        <v>25.328696190500384</v>
      </c>
    </row>
    <row r="38" spans="1:7">
      <c r="A38" t="s">
        <v>20</v>
      </c>
      <c r="B38">
        <v>31666.803861717686</v>
      </c>
      <c r="C38">
        <v>39972.904749769797</v>
      </c>
      <c r="D38">
        <v>50483.712285218156</v>
      </c>
      <c r="E38">
        <v>52035.848723374889</v>
      </c>
      <c r="F38">
        <v>54110.64255687948</v>
      </c>
      <c r="G38">
        <v>55813.944412067285</v>
      </c>
    </row>
  </sheetData>
  <phoneticPr fontId="3" type="noConversion"/>
  <pageMargins left="0.75" right="0.75" top="1" bottom="1" header="0.5" footer="0.5"/>
  <legacy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English Network Media Econ</vt:lpstr>
    </vt:vector>
  </TitlesOfParts>
  <Company>School of Life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Caitlin Currie</dc:creator>
  <cp:lastModifiedBy>Caitlin Currie</cp:lastModifiedBy>
  <dcterms:created xsi:type="dcterms:W3CDTF">2013-11-04T18:02:14Z</dcterms:created>
  <dcterms:modified xsi:type="dcterms:W3CDTF">2013-11-04T18:02:45Z</dcterms:modified>
</cp:coreProperties>
</file>