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French Network Media Econ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0" i="1"/>
  <c r="I10"/>
  <c r="H9"/>
  <c r="I9"/>
  <c r="H8"/>
  <c r="I8"/>
  <c r="H7"/>
  <c r="I7"/>
  <c r="H6"/>
  <c r="I6"/>
  <c r="H5"/>
  <c r="I5"/>
  <c r="H4"/>
  <c r="I4"/>
  <c r="H3"/>
  <c r="I3"/>
  <c r="G2"/>
  <c r="B2"/>
  <c r="H2"/>
  <c r="I2"/>
  <c r="F2"/>
  <c r="E2"/>
  <c r="D2"/>
  <c r="C2"/>
</calcChain>
</file>

<file path=xl/comments1.xml><?xml version="1.0" encoding="utf-8"?>
<comments xmlns="http://schemas.openxmlformats.org/spreadsheetml/2006/main">
  <authors>
    <author>Carleton University</author>
    <author>LR</author>
    <author>Dwayne Winseck</author>
  </authors>
  <commentList>
    <comment ref="B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Quebe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21,200*23.97%</t>
        </r>
      </text>
    </comment>
    <comment ref="C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19,800*23.59%</t>
        </r>
      </text>
    </comment>
    <comment ref="D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18,000*23.26%</t>
        </r>
      </text>
    </comment>
    <comment ref="E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16,900*23.16%</t>
        </r>
      </text>
    </comment>
    <comment ref="F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16,400*23.14%</t>
        </r>
      </text>
    </comment>
    <comment ref="G3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Estimated Revenue in Quebec in 2012 is based on the percentage of Quebec population out of national population in 2012.
Quebec: 8054756
(Source: Statistics Canada, http://www.statcan.gc.ca/daily-quotidien/120927/t120927b002-eng.htm)
National: 34880491
(Source: Statistics Canada, http://www.statcan.gc.ca/daily-quotidien/120927/t120927b002-eng.htm)
Percentage of Quebec population out of national population in 2012:
23.09243869
2012 Wiredline rev 15900*0.23=3657
</t>
        </r>
      </text>
    </comment>
    <comment ref="G5" authorId="2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 CRTC CMR 2013. 
Estimated French Revenue is based on the percentage of Quebec population out of national population in 2012. 
Quebec pop: 8054756 
(Source: Statistics Canada, http://www.statcan.gc.ca/daily-quotidien/120927/t120927b002-eng.htm) 
National pop: 34880491 
(Source: Statistics Canada, http://www.statcan.gc.ca/daily-quotidien/120927/t120927b002-eng.htm) 
Percentage of Quebec pop out of national pop: 23.09% 
Estimated French Revenue:Total revenue*23.09% </t>
        </r>
      </text>
    </comment>
    <comment ref="F10" authorId="2">
      <text>
        <r>
          <rPr>
            <sz val="10"/>
            <color indexed="81"/>
            <rFont val="Cambria"/>
          </rPr>
          <t>Dwayne Winseck: Estimate based on growth rate radio advertising revenue of 3.9% between 2011 and 2012 (same as previous year, CRTC, 2012, CMR, p. 49)) + CBC funding. PWC estimates growth at 4.9% in its Global Entertainment and Media Outlook, 2012-2016, p. 407).</t>
        </r>
        <r>
          <rPr>
            <sz val="9"/>
            <color indexed="81"/>
            <rFont val="宋体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<sst xmlns="http://schemas.openxmlformats.org/spreadsheetml/2006/main" count="21" uniqueCount="14">
  <si>
    <t>Total</t>
    <phoneticPr fontId="1" type="noConversion"/>
  </si>
  <si>
    <t>Wired Tel</t>
  </si>
  <si>
    <t>Wireless Tel</t>
  </si>
  <si>
    <t>Internet Access</t>
  </si>
  <si>
    <t>Cable, Sat &amp; IPTV</t>
  </si>
  <si>
    <t>Total TV</t>
  </si>
  <si>
    <t>Press</t>
    <phoneticPr fontId="1" type="noConversion"/>
  </si>
  <si>
    <t xml:space="preserve">Internet Adv </t>
    <phoneticPr fontId="1" type="noConversion"/>
  </si>
  <si>
    <t>Radio</t>
  </si>
  <si>
    <t>% of Nat'l MediaEcon$</t>
    <phoneticPr fontId="1" type="noConversion"/>
  </si>
  <si>
    <t>Growth</t>
    <phoneticPr fontId="1" type="noConversion"/>
  </si>
  <si>
    <t>Stagnation</t>
    <phoneticPr fontId="1" type="noConversion"/>
  </si>
  <si>
    <t>Decline</t>
    <phoneticPr fontId="1" type="noConversion"/>
  </si>
  <si>
    <t>Wired Telecom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</si>
</sst>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5" formatCode="0.0"/>
    <numFmt numFmtId="168" formatCode="_(* #,##0.0_);_(* \(#,##0.0\);_(* &quot;-&quot;??_);_(@_)"/>
    <numFmt numFmtId="170" formatCode="#,##0.0000"/>
  </numFmts>
  <fonts count="14">
    <font>
      <sz val="12"/>
      <color indexed="8"/>
      <name val="Calibri"/>
      <family val="2"/>
    </font>
    <font>
      <sz val="8"/>
      <name val="Verdana"/>
    </font>
    <font>
      <sz val="12"/>
      <name val="Cambria"/>
    </font>
    <font>
      <sz val="12"/>
      <color indexed="8"/>
      <name val="Calibri"/>
      <family val="2"/>
    </font>
    <font>
      <sz val="11"/>
      <color indexed="8"/>
      <name val="Calibri"/>
      <family val="2"/>
      <charset val="134"/>
    </font>
    <font>
      <sz val="12"/>
      <color indexed="8"/>
      <name val="Cambria"/>
    </font>
    <font>
      <sz val="12"/>
      <name val="Calibri"/>
    </font>
    <font>
      <i/>
      <sz val="12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0"/>
      <color indexed="81"/>
      <name val="Cambria"/>
    </font>
    <font>
      <sz val="9"/>
      <color indexed="81"/>
      <name val="宋体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0" fontId="3" fillId="0" borderId="0"/>
    <xf numFmtId="0" fontId="4" fillId="0" borderId="0">
      <alignment vertical="center"/>
    </xf>
    <xf numFmtId="0" fontId="3" fillId="0" borderId="0"/>
  </cellStyleXfs>
  <cellXfs count="25">
    <xf numFmtId="0" fontId="0" fillId="0" borderId="0" xfId="0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3" fontId="2" fillId="0" borderId="0" xfId="2" applyNumberFormat="1" applyFont="1" applyFill="1" applyBorder="1" applyAlignment="1">
      <alignment horizontal="right" vertical="center"/>
    </xf>
    <xf numFmtId="3" fontId="2" fillId="0" borderId="0" xfId="3" applyNumberFormat="1" applyFont="1" applyFill="1" applyAlignment="1">
      <alignment horizontal="right"/>
    </xf>
    <xf numFmtId="3" fontId="2" fillId="0" borderId="0" xfId="4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/>
    <xf numFmtId="3" fontId="6" fillId="0" borderId="0" xfId="0" applyNumberFormat="1" applyFont="1" applyFill="1"/>
    <xf numFmtId="170" fontId="0" fillId="0" borderId="0" xfId="0" applyNumberFormat="1"/>
    <xf numFmtId="3" fontId="2" fillId="0" borderId="0" xfId="0" applyNumberFormat="1" applyFont="1" applyFill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right"/>
    </xf>
    <xf numFmtId="43" fontId="0" fillId="0" borderId="0" xfId="0" applyNumberFormat="1"/>
    <xf numFmtId="165" fontId="0" fillId="0" borderId="0" xfId="0" applyNumberFormat="1"/>
    <xf numFmtId="0" fontId="7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Border="1"/>
    <xf numFmtId="0" fontId="0" fillId="0" borderId="0" xfId="0" applyBorder="1"/>
    <xf numFmtId="0" fontId="0" fillId="0" borderId="0" xfId="0" applyFont="1" applyFill="1" applyBorder="1" applyAlignment="1"/>
    <xf numFmtId="0" fontId="0" fillId="0" borderId="3" xfId="0" applyFont="1" applyFill="1" applyBorder="1" applyAlignment="1"/>
  </cellXfs>
  <cellStyles count="5">
    <cellStyle name="Comma" xfId="1" builtinId="3"/>
    <cellStyle name="Normal" xfId="0" builtinId="0"/>
    <cellStyle name="Normal 2" xfId="3"/>
    <cellStyle name="Normal 2 2" xfId="4"/>
    <cellStyle name="常规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9"/>
  <sheetViews>
    <sheetView tabSelected="1" zoomScale="125" workbookViewId="0">
      <selection activeCell="E18" sqref="E18"/>
    </sheetView>
  </sheetViews>
  <sheetFormatPr baseColWidth="10" defaultRowHeight="15"/>
  <cols>
    <col min="1" max="1" width="15.1640625" customWidth="1"/>
    <col min="2" max="2" width="10.1640625" customWidth="1"/>
    <col min="3" max="3" width="15.6640625" customWidth="1"/>
    <col min="4" max="5" width="11.83203125" customWidth="1"/>
    <col min="6" max="7" width="12.6640625" customWidth="1"/>
  </cols>
  <sheetData>
    <row r="1" spans="1:10">
      <c r="A1" s="1"/>
      <c r="B1" s="1">
        <v>2000</v>
      </c>
      <c r="C1" s="1">
        <v>2004</v>
      </c>
      <c r="D1" s="1">
        <v>2008</v>
      </c>
      <c r="E1" s="1">
        <v>2010</v>
      </c>
      <c r="F1" s="1">
        <v>2011</v>
      </c>
      <c r="G1" s="1">
        <v>2012</v>
      </c>
    </row>
    <row r="2" spans="1:10">
      <c r="A2" s="1" t="s">
        <v>0</v>
      </c>
      <c r="B2" s="2">
        <f t="shared" ref="B2:G2" si="0">SUM(B3:B10)</f>
        <v>9763.2224182823211</v>
      </c>
      <c r="C2" s="2">
        <f t="shared" si="0"/>
        <v>11008.069990230199</v>
      </c>
      <c r="D2" s="2">
        <f t="shared" si="0"/>
        <v>13351.136054781849</v>
      </c>
      <c r="E2" s="2">
        <f t="shared" si="0"/>
        <v>13904.622599625105</v>
      </c>
      <c r="F2" s="2">
        <f t="shared" si="0"/>
        <v>14233.493924120523</v>
      </c>
      <c r="G2" s="2">
        <f t="shared" si="0"/>
        <v>14343.257347932711</v>
      </c>
      <c r="H2" s="3">
        <f>G2-B2</f>
        <v>4580.03492965039</v>
      </c>
      <c r="I2" s="2">
        <f>H2/B2*100</f>
        <v>46.911098953086963</v>
      </c>
    </row>
    <row r="3" spans="1:10">
      <c r="A3" s="1" t="s">
        <v>1</v>
      </c>
      <c r="B3" s="4">
        <v>5081.6400000000003</v>
      </c>
      <c r="C3" s="4">
        <v>4670.82</v>
      </c>
      <c r="D3" s="4">
        <v>4186.8</v>
      </c>
      <c r="E3" s="4">
        <v>3914.04</v>
      </c>
      <c r="F3" s="4">
        <v>3794.96</v>
      </c>
      <c r="G3" s="4">
        <v>3657</v>
      </c>
      <c r="H3" s="3">
        <f t="shared" ref="H3:H10" si="1">G3-B3</f>
        <v>-1424.6400000000003</v>
      </c>
      <c r="I3" s="2">
        <f t="shared" ref="I3:I10" si="2">H3/B3*100</f>
        <v>-28.035043804755951</v>
      </c>
    </row>
    <row r="4" spans="1:10">
      <c r="A4" s="1" t="s">
        <v>2</v>
      </c>
      <c r="B4" s="5">
        <v>962.47997999999984</v>
      </c>
      <c r="C4" s="5">
        <v>1601.7502000000002</v>
      </c>
      <c r="D4" s="5">
        <v>2579.6999999999998</v>
      </c>
      <c r="E4" s="5">
        <v>2987</v>
      </c>
      <c r="F4" s="5">
        <v>3133.8</v>
      </c>
      <c r="G4" s="5">
        <v>3240.9999999999995</v>
      </c>
      <c r="H4" s="3">
        <f t="shared" si="1"/>
        <v>2278.5200199999999</v>
      </c>
      <c r="I4" s="2">
        <f t="shared" si="2"/>
        <v>236.73427680023019</v>
      </c>
    </row>
    <row r="5" spans="1:10">
      <c r="A5" s="1" t="s">
        <v>3</v>
      </c>
      <c r="B5" s="6">
        <v>272.7</v>
      </c>
      <c r="C5" s="6">
        <v>777</v>
      </c>
      <c r="D5" s="6">
        <v>1479.32</v>
      </c>
      <c r="E5" s="6">
        <v>1675.611283</v>
      </c>
      <c r="F5" s="6">
        <v>1709.1425810000001</v>
      </c>
      <c r="G5" s="7">
        <v>1702.84132</v>
      </c>
      <c r="H5" s="3">
        <f t="shared" si="1"/>
        <v>1430.14132</v>
      </c>
      <c r="I5" s="2">
        <f t="shared" si="2"/>
        <v>524.43759442610929</v>
      </c>
    </row>
    <row r="6" spans="1:10">
      <c r="A6" s="1" t="s">
        <v>4</v>
      </c>
      <c r="B6" s="8">
        <v>1011.17445</v>
      </c>
      <c r="C6" s="8">
        <v>1188.7944600000001</v>
      </c>
      <c r="D6" s="9">
        <v>1900.1</v>
      </c>
      <c r="E6" s="9">
        <v>2015.8</v>
      </c>
      <c r="F6" s="9">
        <v>2096.3000000000002</v>
      </c>
      <c r="G6" s="9">
        <v>2201.6999999999998</v>
      </c>
      <c r="H6" s="3">
        <f t="shared" si="1"/>
        <v>1190.5255499999998</v>
      </c>
      <c r="I6" s="2">
        <f t="shared" si="2"/>
        <v>117.73690978841485</v>
      </c>
    </row>
    <row r="7" spans="1:10">
      <c r="A7" s="1" t="s">
        <v>5</v>
      </c>
      <c r="B7" s="10">
        <v>1189.7</v>
      </c>
      <c r="C7" s="10">
        <v>1345.8</v>
      </c>
      <c r="D7" s="10">
        <v>1432.6</v>
      </c>
      <c r="E7" s="10">
        <v>1512.3</v>
      </c>
      <c r="F7" s="10">
        <v>1594.3</v>
      </c>
      <c r="G7" s="10">
        <v>1594.3</v>
      </c>
      <c r="H7" s="3">
        <f t="shared" si="1"/>
        <v>404.59999999999991</v>
      </c>
      <c r="I7" s="2">
        <f t="shared" si="2"/>
        <v>34.008573589980656</v>
      </c>
    </row>
    <row r="8" spans="1:10">
      <c r="A8" s="1" t="s">
        <v>6</v>
      </c>
      <c r="B8" s="11">
        <v>882.36540000000002</v>
      </c>
      <c r="C8" s="11">
        <v>951.4070999999999</v>
      </c>
      <c r="D8" s="11">
        <v>1036.1547</v>
      </c>
      <c r="E8" s="11">
        <v>946.85220000000004</v>
      </c>
      <c r="F8" s="10">
        <v>940.93650000000002</v>
      </c>
      <c r="G8" s="10">
        <v>906.78420000000006</v>
      </c>
      <c r="H8" s="3">
        <f t="shared" si="1"/>
        <v>24.418800000000033</v>
      </c>
      <c r="I8" s="2">
        <f t="shared" si="2"/>
        <v>2.7674249239600774</v>
      </c>
      <c r="J8" s="12"/>
    </row>
    <row r="9" spans="1:10">
      <c r="A9" s="1" t="s">
        <v>7</v>
      </c>
      <c r="B9" s="3">
        <v>25.062588282319535</v>
      </c>
      <c r="C9" s="3">
        <v>79.698230230200394</v>
      </c>
      <c r="D9" s="3">
        <v>340.2613547818483</v>
      </c>
      <c r="E9" s="3">
        <v>454.31911662510748</v>
      </c>
      <c r="F9" s="3">
        <v>561.45484312052156</v>
      </c>
      <c r="G9" s="3">
        <v>637.03182793271105</v>
      </c>
      <c r="H9" s="3">
        <f t="shared" si="1"/>
        <v>611.9692396503915</v>
      </c>
      <c r="I9" s="2">
        <f t="shared" si="2"/>
        <v>2441.7639262027324</v>
      </c>
    </row>
    <row r="10" spans="1:10">
      <c r="A10" s="1" t="s">
        <v>8</v>
      </c>
      <c r="B10" s="10">
        <v>338.1</v>
      </c>
      <c r="C10" s="13">
        <v>392.8</v>
      </c>
      <c r="D10" s="13">
        <v>396.2</v>
      </c>
      <c r="E10" s="13">
        <v>398.7</v>
      </c>
      <c r="F10" s="10">
        <v>402.6</v>
      </c>
      <c r="G10" s="10">
        <v>402.6</v>
      </c>
      <c r="H10" s="3">
        <f t="shared" si="1"/>
        <v>64.5</v>
      </c>
      <c r="I10" s="2">
        <f t="shared" si="2"/>
        <v>19.077196095829635</v>
      </c>
    </row>
    <row r="11" spans="1:10">
      <c r="A11" s="1" t="s">
        <v>9</v>
      </c>
      <c r="B11" s="14">
        <v>17.952380145414683</v>
      </c>
      <c r="C11" s="14">
        <v>18.848405352910003</v>
      </c>
      <c r="D11" s="14">
        <v>20.242845035757572</v>
      </c>
      <c r="E11" s="14">
        <v>20.361636820582756</v>
      </c>
      <c r="F11" s="14">
        <v>20.727973368157674</v>
      </c>
      <c r="G11" s="14">
        <v>20.649329916781557</v>
      </c>
      <c r="H11" s="3"/>
      <c r="I11" s="3"/>
    </row>
    <row r="12" spans="1:10">
      <c r="B12" s="15"/>
      <c r="C12" s="15"/>
      <c r="D12" s="15"/>
      <c r="E12" s="15"/>
      <c r="F12" s="15"/>
      <c r="G12" s="15"/>
      <c r="H12" s="16"/>
    </row>
    <row r="13" spans="1:10" ht="16" thickBot="1">
      <c r="G13" s="17"/>
    </row>
    <row r="14" spans="1:10" s="19" customFormat="1">
      <c r="A14" s="18" t="s">
        <v>10</v>
      </c>
      <c r="B14" s="18" t="s">
        <v>11</v>
      </c>
      <c r="C14" s="18" t="s">
        <v>12</v>
      </c>
    </row>
    <row r="15" spans="1:10" s="22" customFormat="1">
      <c r="A15" s="20" t="s">
        <v>2</v>
      </c>
      <c r="B15" s="20" t="s">
        <v>8</v>
      </c>
      <c r="C15" s="20" t="s">
        <v>13</v>
      </c>
      <c r="D15" s="21"/>
      <c r="E15" s="21"/>
      <c r="F15" s="21"/>
    </row>
    <row r="16" spans="1:10" s="22" customFormat="1">
      <c r="A16" s="20" t="s">
        <v>3</v>
      </c>
      <c r="B16" s="20"/>
      <c r="C16" s="20" t="s">
        <v>6</v>
      </c>
    </row>
    <row r="17" spans="1:3" s="22" customFormat="1">
      <c r="A17" s="23" t="s">
        <v>4</v>
      </c>
      <c r="B17" s="23"/>
      <c r="C17" s="23"/>
    </row>
    <row r="18" spans="1:3">
      <c r="A18" s="23" t="s">
        <v>5</v>
      </c>
      <c r="B18" s="23"/>
      <c r="C18" s="23"/>
    </row>
    <row r="19" spans="1:3" ht="16" thickBot="1">
      <c r="A19" s="24" t="s">
        <v>7</v>
      </c>
      <c r="B19" s="24"/>
      <c r="C19" s="24"/>
    </row>
  </sheetData>
  <sheetCalcPr fullCalcOnLoad="1"/>
  <phoneticPr fontId="1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Network Media Econ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2013-10-28T17:19:55Z</dcterms:created>
  <dcterms:modified xsi:type="dcterms:W3CDTF">2013-10-28T17:20:24Z</dcterms:modified>
</cp:coreProperties>
</file>